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Korisnik\Desktop\pr- ras 01-09\"/>
    </mc:Choice>
  </mc:AlternateContent>
  <xr:revisionPtr revIDLastSave="0" documentId="13_ncr:1_{F26FA428-E587-4F93-B9B5-ED8CCEB0945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E307" i="9" s="1"/>
  <c r="B307" i="9" s="1"/>
  <c r="F307" i="9"/>
  <c r="F306" i="9"/>
  <c r="H305" i="9"/>
  <c r="G305" i="9"/>
  <c r="E305" i="9" s="1"/>
  <c r="B305" i="9" s="1"/>
  <c r="F305" i="9"/>
  <c r="H304" i="9"/>
  <c r="G304" i="9"/>
  <c r="F304" i="9"/>
  <c r="E304" i="9"/>
  <c r="B304" i="9" s="1"/>
  <c r="H303" i="9"/>
  <c r="G303" i="9"/>
  <c r="E303" i="9" s="1"/>
  <c r="B303" i="9" s="1"/>
  <c r="F303" i="9"/>
  <c r="G302" i="9"/>
  <c r="E302" i="9" s="1"/>
  <c r="B302" i="9" s="1"/>
  <c r="F302" i="9"/>
  <c r="F301" i="9"/>
  <c r="F300" i="9"/>
  <c r="F299" i="9"/>
  <c r="F298" i="9"/>
  <c r="F297" i="9"/>
  <c r="L296" i="9"/>
  <c r="F296" i="9" s="1"/>
  <c r="H296" i="9"/>
  <c r="F295" i="9"/>
  <c r="I294" i="9"/>
  <c r="E294" i="9" s="1"/>
  <c r="B294" i="9" s="1"/>
  <c r="H294" i="9"/>
  <c r="F294" i="9"/>
  <c r="E293" i="9"/>
  <c r="M292" i="9"/>
  <c r="L292" i="9"/>
  <c r="F292" i="9" s="1"/>
  <c r="B292" i="9" s="1"/>
  <c r="E292" i="9"/>
  <c r="M291" i="9"/>
  <c r="L291" i="9"/>
  <c r="E291" i="9"/>
  <c r="M290" i="9"/>
  <c r="F290" i="9" s="1"/>
  <c r="L290" i="9"/>
  <c r="E290" i="9"/>
  <c r="B290" i="9"/>
  <c r="M289" i="9"/>
  <c r="L289" i="9"/>
  <c r="F289" i="9"/>
  <c r="E289" i="9"/>
  <c r="B289" i="9" s="1"/>
  <c r="M288" i="9"/>
  <c r="L288" i="9"/>
  <c r="F288" i="9"/>
  <c r="B288" i="9" s="1"/>
  <c r="E288" i="9"/>
  <c r="M287" i="9"/>
  <c r="L287" i="9"/>
  <c r="F287" i="9" s="1"/>
  <c r="E287" i="9"/>
  <c r="B287" i="9"/>
  <c r="M286" i="9"/>
  <c r="L286" i="9"/>
  <c r="F286" i="9" s="1"/>
  <c r="E286" i="9"/>
  <c r="B286" i="9"/>
  <c r="M285" i="9"/>
  <c r="L285" i="9"/>
  <c r="F285" i="9"/>
  <c r="E285" i="9"/>
  <c r="B285" i="9" s="1"/>
  <c r="M284" i="9"/>
  <c r="L284" i="9"/>
  <c r="F284" i="9"/>
  <c r="E284" i="9"/>
  <c r="B284" i="9" s="1"/>
  <c r="M283" i="9"/>
  <c r="L283" i="9"/>
  <c r="F283" i="9" s="1"/>
  <c r="E283" i="9"/>
  <c r="B283" i="9"/>
  <c r="M282" i="9"/>
  <c r="L282" i="9"/>
  <c r="F282" i="9" s="1"/>
  <c r="E282" i="9"/>
  <c r="B282" i="9"/>
  <c r="M281" i="9"/>
  <c r="L281" i="9"/>
  <c r="F281" i="9"/>
  <c r="E281" i="9"/>
  <c r="B281" i="9" s="1"/>
  <c r="M280" i="9"/>
  <c r="L280" i="9"/>
  <c r="F280" i="9"/>
  <c r="E280" i="9"/>
  <c r="B280" i="9" s="1"/>
  <c r="M279" i="9"/>
  <c r="L279" i="9"/>
  <c r="F279" i="9" s="1"/>
  <c r="E279" i="9"/>
  <c r="B279" i="9"/>
  <c r="M278" i="9"/>
  <c r="L278" i="9"/>
  <c r="F278" i="9" s="1"/>
  <c r="E278" i="9"/>
  <c r="B278" i="9"/>
  <c r="M277" i="9"/>
  <c r="L277" i="9"/>
  <c r="F277" i="9"/>
  <c r="E277" i="9"/>
  <c r="B277" i="9" s="1"/>
  <c r="M276" i="9"/>
  <c r="L276" i="9"/>
  <c r="F276" i="9" s="1"/>
  <c r="B276" i="9" s="1"/>
  <c r="E276" i="9"/>
  <c r="M275" i="9"/>
  <c r="L275" i="9"/>
  <c r="F275" i="9" s="1"/>
  <c r="E275" i="9"/>
  <c r="B275" i="9"/>
  <c r="M274" i="9"/>
  <c r="F274" i="9" s="1"/>
  <c r="L274" i="9"/>
  <c r="E274" i="9"/>
  <c r="B274" i="9"/>
  <c r="M273" i="9"/>
  <c r="L273" i="9"/>
  <c r="F273" i="9"/>
  <c r="E273" i="9"/>
  <c r="B273" i="9" s="1"/>
  <c r="M272" i="9"/>
  <c r="L272" i="9"/>
  <c r="F272" i="9" s="1"/>
  <c r="B272" i="9" s="1"/>
  <c r="E272" i="9"/>
  <c r="M271" i="9"/>
  <c r="L271" i="9"/>
  <c r="F271" i="9" s="1"/>
  <c r="E271" i="9"/>
  <c r="B271" i="9"/>
  <c r="M270" i="9"/>
  <c r="L270" i="9"/>
  <c r="F270" i="9" s="1"/>
  <c r="E270" i="9"/>
  <c r="B270" i="9"/>
  <c r="M269" i="9"/>
  <c r="L269" i="9"/>
  <c r="F269" i="9"/>
  <c r="E269" i="9"/>
  <c r="B269" i="9" s="1"/>
  <c r="M268" i="9"/>
  <c r="L268" i="9"/>
  <c r="F268" i="9" s="1"/>
  <c r="E268" i="9"/>
  <c r="M267" i="9"/>
  <c r="L267" i="9"/>
  <c r="F267" i="9" s="1"/>
  <c r="E267" i="9"/>
  <c r="B267" i="9"/>
  <c r="M266" i="9"/>
  <c r="L266" i="9"/>
  <c r="F266" i="9" s="1"/>
  <c r="E266" i="9"/>
  <c r="B266" i="9"/>
  <c r="M265" i="9"/>
  <c r="L265" i="9"/>
  <c r="F265" i="9"/>
  <c r="E265" i="9"/>
  <c r="B265" i="9" s="1"/>
  <c r="M264" i="9"/>
  <c r="L264" i="9"/>
  <c r="F264" i="9" s="1"/>
  <c r="E264" i="9"/>
  <c r="B264" i="9" s="1"/>
  <c r="M263" i="9"/>
  <c r="L263" i="9"/>
  <c r="F263" i="9" s="1"/>
  <c r="E263" i="9"/>
  <c r="B263" i="9"/>
  <c r="M262" i="9"/>
  <c r="L262" i="9"/>
  <c r="F262" i="9" s="1"/>
  <c r="E262" i="9"/>
  <c r="B262" i="9"/>
  <c r="M261" i="9"/>
  <c r="L261" i="9"/>
  <c r="F261" i="9"/>
  <c r="E261" i="9"/>
  <c r="B261" i="9" s="1"/>
  <c r="M260" i="9"/>
  <c r="L260" i="9"/>
  <c r="F260" i="9" s="1"/>
  <c r="E260" i="9"/>
  <c r="M259" i="9"/>
  <c r="L259" i="9"/>
  <c r="F259" i="9" s="1"/>
  <c r="E259" i="9"/>
  <c r="B259" i="9"/>
  <c r="M258" i="9"/>
  <c r="L258" i="9"/>
  <c r="F258" i="9" s="1"/>
  <c r="E258" i="9"/>
  <c r="B258" i="9"/>
  <c r="M257" i="9"/>
  <c r="L257" i="9"/>
  <c r="F257" i="9"/>
  <c r="E257" i="9"/>
  <c r="B257" i="9" s="1"/>
  <c r="M256" i="9"/>
  <c r="L256" i="9"/>
  <c r="F256" i="9" s="1"/>
  <c r="E256" i="9"/>
  <c r="B256" i="9" s="1"/>
  <c r="M255" i="9"/>
  <c r="L255" i="9"/>
  <c r="F255" i="9" s="1"/>
  <c r="E255" i="9"/>
  <c r="B255" i="9"/>
  <c r="M254" i="9"/>
  <c r="L254" i="9"/>
  <c r="F254" i="9" s="1"/>
  <c r="E254" i="9"/>
  <c r="B254" i="9"/>
  <c r="M253" i="9"/>
  <c r="L253" i="9"/>
  <c r="F253" i="9"/>
  <c r="E253" i="9"/>
  <c r="B253" i="9" s="1"/>
  <c r="M252" i="9"/>
  <c r="L252" i="9"/>
  <c r="F252" i="9" s="1"/>
  <c r="E252" i="9"/>
  <c r="M251" i="9"/>
  <c r="L251" i="9"/>
  <c r="F251" i="9" s="1"/>
  <c r="E251" i="9"/>
  <c r="B251" i="9"/>
  <c r="M250" i="9"/>
  <c r="L250" i="9"/>
  <c r="F250" i="9" s="1"/>
  <c r="E250" i="9"/>
  <c r="B250" i="9"/>
  <c r="M249" i="9"/>
  <c r="L249" i="9"/>
  <c r="F249" i="9"/>
  <c r="E249" i="9"/>
  <c r="B249" i="9" s="1"/>
  <c r="M248" i="9"/>
  <c r="L248" i="9"/>
  <c r="F248" i="9" s="1"/>
  <c r="B248" i="9" s="1"/>
  <c r="E248" i="9"/>
  <c r="M247" i="9"/>
  <c r="L247" i="9"/>
  <c r="F247" i="9" s="1"/>
  <c r="E247" i="9"/>
  <c r="B247" i="9"/>
  <c r="M246" i="9"/>
  <c r="L246" i="9"/>
  <c r="F246" i="9" s="1"/>
  <c r="E246" i="9"/>
  <c r="B246" i="9"/>
  <c r="M245" i="9"/>
  <c r="L245" i="9"/>
  <c r="F245" i="9"/>
  <c r="E245" i="9"/>
  <c r="B245" i="9" s="1"/>
  <c r="M244" i="9"/>
  <c r="L244" i="9"/>
  <c r="E244" i="9"/>
  <c r="M243" i="9"/>
  <c r="L243" i="9"/>
  <c r="F243" i="9" s="1"/>
  <c r="B243" i="9" s="1"/>
  <c r="E243" i="9"/>
  <c r="M242" i="9"/>
  <c r="L242" i="9"/>
  <c r="E242" i="9"/>
  <c r="M241" i="9"/>
  <c r="F241" i="9" s="1"/>
  <c r="L241" i="9"/>
  <c r="E241" i="9"/>
  <c r="M240" i="9"/>
  <c r="L240" i="9"/>
  <c r="F240" i="9" s="1"/>
  <c r="B240" i="9" s="1"/>
  <c r="E240" i="9"/>
  <c r="M239" i="9"/>
  <c r="L239" i="9"/>
  <c r="E239" i="9"/>
  <c r="M238" i="9"/>
  <c r="L238" i="9"/>
  <c r="E238" i="9"/>
  <c r="M237" i="9"/>
  <c r="F237" i="9" s="1"/>
  <c r="L237" i="9"/>
  <c r="E237" i="9"/>
  <c r="M236" i="9"/>
  <c r="L236" i="9"/>
  <c r="F236" i="9" s="1"/>
  <c r="B236" i="9" s="1"/>
  <c r="E236" i="9"/>
  <c r="M235" i="9"/>
  <c r="L235" i="9"/>
  <c r="F235" i="9" s="1"/>
  <c r="E235" i="9"/>
  <c r="B235" i="9"/>
  <c r="M234" i="9"/>
  <c r="F234" i="9" s="1"/>
  <c r="L234" i="9"/>
  <c r="E234" i="9"/>
  <c r="B234" i="9"/>
  <c r="M233" i="9"/>
  <c r="L233" i="9"/>
  <c r="F233" i="9"/>
  <c r="E233" i="9"/>
  <c r="B233" i="9" s="1"/>
  <c r="M232" i="9"/>
  <c r="L232" i="9"/>
  <c r="F232" i="9" s="1"/>
  <c r="B232" i="9" s="1"/>
  <c r="E232" i="9"/>
  <c r="M231" i="9"/>
  <c r="L231" i="9"/>
  <c r="F231" i="9" s="1"/>
  <c r="E231" i="9"/>
  <c r="B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G170" i="9"/>
  <c r="F170" i="9"/>
  <c r="E170" i="9"/>
  <c r="B170" i="9" s="1"/>
  <c r="H169" i="9"/>
  <c r="E169" i="9" s="1"/>
  <c r="B169" i="9" s="1"/>
  <c r="G169" i="9"/>
  <c r="F169" i="9"/>
  <c r="H168" i="9"/>
  <c r="G168" i="9"/>
  <c r="E168" i="9" s="1"/>
  <c r="B168" i="9" s="1"/>
  <c r="F168" i="9"/>
  <c r="H167" i="9"/>
  <c r="G167" i="9"/>
  <c r="F167" i="9"/>
  <c r="H166" i="9"/>
  <c r="G166" i="9"/>
  <c r="F166" i="9"/>
  <c r="E166" i="9"/>
  <c r="B166" i="9" s="1"/>
  <c r="H165" i="9"/>
  <c r="E165" i="9" s="1"/>
  <c r="G165" i="9"/>
  <c r="F165" i="9"/>
  <c r="H164" i="9"/>
  <c r="G164" i="9"/>
  <c r="E164" i="9" s="1"/>
  <c r="B164" i="9" s="1"/>
  <c r="F164" i="9"/>
  <c r="H163" i="9"/>
  <c r="G163" i="9"/>
  <c r="F163" i="9"/>
  <c r="H162" i="9"/>
  <c r="G162" i="9"/>
  <c r="F162" i="9"/>
  <c r="E162" i="9"/>
  <c r="B162" i="9" s="1"/>
  <c r="H161" i="9"/>
  <c r="E161" i="9" s="1"/>
  <c r="G161" i="9"/>
  <c r="F161" i="9"/>
  <c r="H160" i="9"/>
  <c r="G160" i="9"/>
  <c r="E160" i="9" s="1"/>
  <c r="B160" i="9" s="1"/>
  <c r="F160" i="9"/>
  <c r="H159" i="9"/>
  <c r="G159" i="9"/>
  <c r="F159" i="9"/>
  <c r="H158" i="9"/>
  <c r="G158" i="9"/>
  <c r="F158" i="9"/>
  <c r="E158" i="9"/>
  <c r="B158" i="9" s="1"/>
  <c r="H157" i="9"/>
  <c r="E157" i="9" s="1"/>
  <c r="B157" i="9" s="1"/>
  <c r="G157" i="9"/>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F151" i="9"/>
  <c r="B151" i="9"/>
  <c r="H150" i="9"/>
  <c r="G150" i="9"/>
  <c r="F150" i="9"/>
  <c r="E150" i="9"/>
  <c r="B150" i="9" s="1"/>
  <c r="H149" i="9"/>
  <c r="E149" i="9" s="1"/>
  <c r="G149" i="9"/>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H143" i="9"/>
  <c r="G143" i="9"/>
  <c r="E143" i="9" s="1"/>
  <c r="F143" i="9"/>
  <c r="B143" i="9"/>
  <c r="H142" i="9"/>
  <c r="G142" i="9"/>
  <c r="F142" i="9"/>
  <c r="E142" i="9"/>
  <c r="B142" i="9" s="1"/>
  <c r="H141" i="9"/>
  <c r="E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F135" i="9"/>
  <c r="B135" i="9"/>
  <c r="H134" i="9"/>
  <c r="G134" i="9"/>
  <c r="F134" i="9"/>
  <c r="E134" i="9"/>
  <c r="B134" i="9" s="1"/>
  <c r="H133" i="9"/>
  <c r="E133" i="9" s="1"/>
  <c r="G133" i="9"/>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F127" i="9"/>
  <c r="B127" i="9"/>
  <c r="H126" i="9"/>
  <c r="G126" i="9"/>
  <c r="F126" i="9"/>
  <c r="E126" i="9"/>
  <c r="B126" i="9" s="1"/>
  <c r="H125" i="9"/>
  <c r="E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B120" i="9" s="1"/>
  <c r="F120" i="9"/>
  <c r="H119" i="9"/>
  <c r="E119" i="9" s="1"/>
  <c r="G119" i="9"/>
  <c r="F119" i="9"/>
  <c r="B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B105" i="9" s="1"/>
  <c r="F105" i="9"/>
  <c r="H104" i="9"/>
  <c r="G104" i="9"/>
  <c r="F104" i="9"/>
  <c r="H103" i="9"/>
  <c r="G103" i="9"/>
  <c r="E103" i="9" s="1"/>
  <c r="B103" i="9" s="1"/>
  <c r="F103" i="9"/>
  <c r="H102" i="9"/>
  <c r="E102" i="9" s="1"/>
  <c r="B102" i="9" s="1"/>
  <c r="G102" i="9"/>
  <c r="F102" i="9"/>
  <c r="H101" i="9"/>
  <c r="G101" i="9"/>
  <c r="E101" i="9" s="1"/>
  <c r="B101" i="9" s="1"/>
  <c r="F101" i="9"/>
  <c r="H100" i="9"/>
  <c r="G100" i="9"/>
  <c r="F100" i="9"/>
  <c r="H99" i="9"/>
  <c r="G99" i="9"/>
  <c r="E99" i="9" s="1"/>
  <c r="B99" i="9" s="1"/>
  <c r="F99" i="9"/>
  <c r="H98" i="9"/>
  <c r="E98" i="9" s="1"/>
  <c r="B98" i="9" s="1"/>
  <c r="G98" i="9"/>
  <c r="F98" i="9"/>
  <c r="H97" i="9"/>
  <c r="G97" i="9"/>
  <c r="E97" i="9" s="1"/>
  <c r="B97" i="9" s="1"/>
  <c r="F97" i="9"/>
  <c r="H96" i="9"/>
  <c r="G96" i="9"/>
  <c r="F96" i="9"/>
  <c r="H95" i="9"/>
  <c r="G95" i="9"/>
  <c r="E95" i="9" s="1"/>
  <c r="B95" i="9" s="1"/>
  <c r="F95" i="9"/>
  <c r="H94" i="9"/>
  <c r="E94" i="9" s="1"/>
  <c r="B94" i="9" s="1"/>
  <c r="G94" i="9"/>
  <c r="F94" i="9"/>
  <c r="H93" i="9"/>
  <c r="G93" i="9"/>
  <c r="E93" i="9" s="1"/>
  <c r="B93" i="9" s="1"/>
  <c r="F93" i="9"/>
  <c r="H92" i="9"/>
  <c r="G92" i="9"/>
  <c r="F92" i="9"/>
  <c r="H91" i="9"/>
  <c r="G91" i="9"/>
  <c r="E91" i="9" s="1"/>
  <c r="B91" i="9" s="1"/>
  <c r="F91" i="9"/>
  <c r="H90" i="9"/>
  <c r="E90" i="9" s="1"/>
  <c r="B90" i="9" s="1"/>
  <c r="G90" i="9"/>
  <c r="F90" i="9"/>
  <c r="H89" i="9"/>
  <c r="G89" i="9"/>
  <c r="E89" i="9" s="1"/>
  <c r="B89" i="9" s="1"/>
  <c r="F89" i="9"/>
  <c r="H88" i="9"/>
  <c r="G88" i="9"/>
  <c r="F88" i="9"/>
  <c r="H87" i="9"/>
  <c r="G87" i="9"/>
  <c r="E87" i="9" s="1"/>
  <c r="B87" i="9" s="1"/>
  <c r="F87" i="9"/>
  <c r="H86" i="9"/>
  <c r="E86" i="9" s="1"/>
  <c r="B86" i="9" s="1"/>
  <c r="G86" i="9"/>
  <c r="F86" i="9"/>
  <c r="H85" i="9"/>
  <c r="G85" i="9"/>
  <c r="E85" i="9" s="1"/>
  <c r="B85" i="9" s="1"/>
  <c r="F85" i="9"/>
  <c r="H84" i="9"/>
  <c r="G84" i="9"/>
  <c r="F84" i="9"/>
  <c r="H83" i="9"/>
  <c r="G83" i="9"/>
  <c r="E83" i="9" s="1"/>
  <c r="B83" i="9" s="1"/>
  <c r="F83" i="9"/>
  <c r="H82" i="9"/>
  <c r="E82" i="9" s="1"/>
  <c r="B82" i="9" s="1"/>
  <c r="G82" i="9"/>
  <c r="F82" i="9"/>
  <c r="H81" i="9"/>
  <c r="G81" i="9"/>
  <c r="E81" i="9" s="1"/>
  <c r="B81" i="9" s="1"/>
  <c r="F81" i="9"/>
  <c r="H80" i="9"/>
  <c r="G80" i="9"/>
  <c r="F80" i="9"/>
  <c r="H79" i="9"/>
  <c r="G79" i="9"/>
  <c r="E79" i="9" s="1"/>
  <c r="B79" i="9" s="1"/>
  <c r="F79" i="9"/>
  <c r="H78" i="9"/>
  <c r="E78" i="9" s="1"/>
  <c r="B78" i="9" s="1"/>
  <c r="G78" i="9"/>
  <c r="F78" i="9"/>
  <c r="H77" i="9"/>
  <c r="G77" i="9"/>
  <c r="E77" i="9" s="1"/>
  <c r="B77" i="9" s="1"/>
  <c r="F77" i="9"/>
  <c r="H76" i="9"/>
  <c r="G76" i="9"/>
  <c r="F76" i="9"/>
  <c r="H75" i="9"/>
  <c r="G75" i="9"/>
  <c r="E75" i="9" s="1"/>
  <c r="B75" i="9" s="1"/>
  <c r="F75" i="9"/>
  <c r="H74" i="9"/>
  <c r="E74" i="9" s="1"/>
  <c r="B74" i="9" s="1"/>
  <c r="G74" i="9"/>
  <c r="F74" i="9"/>
  <c r="H73" i="9"/>
  <c r="G73" i="9"/>
  <c r="E73" i="9" s="1"/>
  <c r="B73" i="9" s="1"/>
  <c r="F73" i="9"/>
  <c r="H72" i="9"/>
  <c r="G72" i="9"/>
  <c r="F72" i="9"/>
  <c r="H71" i="9"/>
  <c r="G71" i="9"/>
  <c r="E71" i="9" s="1"/>
  <c r="B71" i="9" s="1"/>
  <c r="F71" i="9"/>
  <c r="H70" i="9"/>
  <c r="E70" i="9" s="1"/>
  <c r="B70" i="9" s="1"/>
  <c r="G70" i="9"/>
  <c r="F70" i="9"/>
  <c r="H69" i="9"/>
  <c r="G69" i="9"/>
  <c r="E69" i="9" s="1"/>
  <c r="B69" i="9" s="1"/>
  <c r="F69" i="9"/>
  <c r="H68" i="9"/>
  <c r="G68" i="9"/>
  <c r="F68" i="9"/>
  <c r="H67" i="9"/>
  <c r="G67" i="9"/>
  <c r="E67" i="9" s="1"/>
  <c r="B67" i="9" s="1"/>
  <c r="F67" i="9"/>
  <c r="H66" i="9"/>
  <c r="E66" i="9" s="1"/>
  <c r="B66" i="9" s="1"/>
  <c r="G66" i="9"/>
  <c r="F66" i="9"/>
  <c r="H65" i="9"/>
  <c r="G65" i="9"/>
  <c r="E65" i="9" s="1"/>
  <c r="B65" i="9" s="1"/>
  <c r="F65" i="9"/>
  <c r="H64" i="9"/>
  <c r="G64" i="9"/>
  <c r="F64" i="9"/>
  <c r="H63" i="9"/>
  <c r="G63" i="9"/>
  <c r="E63" i="9" s="1"/>
  <c r="B63" i="9" s="1"/>
  <c r="F63" i="9"/>
  <c r="H62" i="9"/>
  <c r="E62" i="9" s="1"/>
  <c r="B62" i="9" s="1"/>
  <c r="G62" i="9"/>
  <c r="F62" i="9"/>
  <c r="H61" i="9"/>
  <c r="G61" i="9"/>
  <c r="E61" i="9" s="1"/>
  <c r="B61" i="9" s="1"/>
  <c r="F61" i="9"/>
  <c r="H60" i="9"/>
  <c r="G60" i="9"/>
  <c r="F60" i="9"/>
  <c r="H59" i="9"/>
  <c r="G59" i="9"/>
  <c r="E59" i="9" s="1"/>
  <c r="B59" i="9" s="1"/>
  <c r="F59" i="9"/>
  <c r="H58" i="9"/>
  <c r="E58" i="9" s="1"/>
  <c r="B58" i="9" s="1"/>
  <c r="G58" i="9"/>
  <c r="F58" i="9"/>
  <c r="H57" i="9"/>
  <c r="G57" i="9"/>
  <c r="E57" i="9" s="1"/>
  <c r="B57" i="9" s="1"/>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E47" i="9" s="1"/>
  <c r="B47" i="9" s="1"/>
  <c r="F47" i="9"/>
  <c r="H46" i="9"/>
  <c r="E46" i="9" s="1"/>
  <c r="B46" i="9" s="1"/>
  <c r="G46" i="9"/>
  <c r="F46" i="9"/>
  <c r="H45" i="9"/>
  <c r="G45" i="9"/>
  <c r="E45" i="9" s="1"/>
  <c r="B45" i="9" s="1"/>
  <c r="F45" i="9"/>
  <c r="H44" i="9"/>
  <c r="G44" i="9"/>
  <c r="F44" i="9"/>
  <c r="H43" i="9"/>
  <c r="G43" i="9"/>
  <c r="E43" i="9" s="1"/>
  <c r="B43" i="9" s="1"/>
  <c r="F43" i="9"/>
  <c r="H42" i="9"/>
  <c r="E42" i="9" s="1"/>
  <c r="B42" i="9" s="1"/>
  <c r="G42" i="9"/>
  <c r="F42" i="9"/>
  <c r="H41" i="9"/>
  <c r="G41" i="9"/>
  <c r="E41" i="9" s="1"/>
  <c r="B41" i="9" s="1"/>
  <c r="F41" i="9"/>
  <c r="H40" i="9"/>
  <c r="G40" i="9"/>
  <c r="F40" i="9"/>
  <c r="H39" i="9"/>
  <c r="G39" i="9"/>
  <c r="E39" i="9" s="1"/>
  <c r="B39" i="9" s="1"/>
  <c r="F39" i="9"/>
  <c r="H38" i="9"/>
  <c r="E38" i="9" s="1"/>
  <c r="B38" i="9" s="1"/>
  <c r="G38" i="9"/>
  <c r="F38" i="9"/>
  <c r="H37" i="9"/>
  <c r="G37" i="9"/>
  <c r="E37" i="9" s="1"/>
  <c r="B37" i="9" s="1"/>
  <c r="F37" i="9"/>
  <c r="H36" i="9"/>
  <c r="G36" i="9"/>
  <c r="F36" i="9"/>
  <c r="H35" i="9"/>
  <c r="G35" i="9"/>
  <c r="E35" i="9" s="1"/>
  <c r="B35" i="9" s="1"/>
  <c r="F35" i="9"/>
  <c r="H34" i="9"/>
  <c r="E34" i="9" s="1"/>
  <c r="B34" i="9" s="1"/>
  <c r="G34" i="9"/>
  <c r="F34" i="9"/>
  <c r="H33" i="9"/>
  <c r="G33" i="9"/>
  <c r="E33" i="9" s="1"/>
  <c r="B33" i="9" s="1"/>
  <c r="F33" i="9"/>
  <c r="H32" i="9"/>
  <c r="G32" i="9"/>
  <c r="F32" i="9"/>
  <c r="H31" i="9"/>
  <c r="G31" i="9"/>
  <c r="E31" i="9" s="1"/>
  <c r="B31" i="9" s="1"/>
  <c r="F31" i="9"/>
  <c r="H30" i="9"/>
  <c r="E30" i="9" s="1"/>
  <c r="B30" i="9" s="1"/>
  <c r="G30" i="9"/>
  <c r="F30" i="9"/>
  <c r="H29" i="9"/>
  <c r="G29" i="9"/>
  <c r="E29" i="9" s="1"/>
  <c r="B29" i="9" s="1"/>
  <c r="F29" i="9"/>
  <c r="H28" i="9"/>
  <c r="G28" i="9"/>
  <c r="F28" i="9"/>
  <c r="H27" i="9"/>
  <c r="G27" i="9"/>
  <c r="E27" i="9" s="1"/>
  <c r="B27" i="9" s="1"/>
  <c r="F27" i="9"/>
  <c r="H26" i="9"/>
  <c r="E26" i="9" s="1"/>
  <c r="B26" i="9" s="1"/>
  <c r="G26" i="9"/>
  <c r="F26" i="9"/>
  <c r="H25" i="9"/>
  <c r="G25" i="9"/>
  <c r="E25" i="9" s="1"/>
  <c r="B25" i="9" s="1"/>
  <c r="F25" i="9"/>
  <c r="F24" i="9"/>
  <c r="F4" i="9"/>
  <c r="O3" i="9"/>
  <c r="G296" i="9" s="1"/>
  <c r="I3" i="9"/>
  <c r="H3" i="9"/>
  <c r="G3" i="9"/>
  <c r="D104" i="8"/>
  <c r="D97" i="8"/>
  <c r="D92" i="8"/>
  <c r="D87" i="8"/>
  <c r="D82" i="8"/>
  <c r="D77" i="8"/>
  <c r="D72" i="8"/>
  <c r="D67" i="8"/>
  <c r="D62" i="8"/>
  <c r="D51" i="8" s="1"/>
  <c r="D57" i="8"/>
  <c r="D52" i="8"/>
  <c r="D46" i="8"/>
  <c r="D37" i="8"/>
  <c r="D27" i="8"/>
  <c r="D25" i="8" s="1"/>
  <c r="D18" i="8"/>
  <c r="D8" i="8"/>
  <c r="D6" i="8" s="1"/>
  <c r="E44" i="7"/>
  <c r="D44" i="7"/>
  <c r="D38" i="7" s="1"/>
  <c r="E39" i="7"/>
  <c r="E38" i="7" s="1"/>
  <c r="D39" i="7"/>
  <c r="E30" i="7"/>
  <c r="D30" i="7"/>
  <c r="E23" i="7"/>
  <c r="D23" i="7"/>
  <c r="E22" i="7"/>
  <c r="D22" i="7"/>
  <c r="E14" i="7"/>
  <c r="D14" i="7"/>
  <c r="E7" i="7"/>
  <c r="E6" i="7" s="1"/>
  <c r="E5"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F254" i="5"/>
  <c r="F253" i="5"/>
  <c r="E252" i="5"/>
  <c r="E251" i="5"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4" i="4"/>
  <c r="F533" i="4"/>
  <c r="F532" i="4"/>
  <c r="E532" i="4"/>
  <c r="D532" i="4"/>
  <c r="F531" i="4"/>
  <c r="F530" i="4"/>
  <c r="E529" i="4"/>
  <c r="D529" i="4"/>
  <c r="F529" i="4" s="1"/>
  <c r="F528" i="4"/>
  <c r="F527" i="4"/>
  <c r="E526" i="4"/>
  <c r="D526" i="4"/>
  <c r="F526" i="4" s="1"/>
  <c r="F525" i="4"/>
  <c r="F524" i="4"/>
  <c r="F523" i="4"/>
  <c r="E523" i="4"/>
  <c r="D523" i="4"/>
  <c r="F522" i="4"/>
  <c r="E522" i="4"/>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31" i="4" s="1"/>
  <c r="E428" i="4"/>
  <c r="D423" i="1" s="1"/>
  <c r="D428" i="4"/>
  <c r="F428" i="4" s="1"/>
  <c r="E427" i="4"/>
  <c r="D427" i="4"/>
  <c r="D648" i="4" s="1"/>
  <c r="F648" i="4" s="1"/>
  <c r="E426" i="4"/>
  <c r="D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D141" i="4"/>
  <c r="E140" i="4"/>
  <c r="F140" i="4" s="1"/>
  <c r="D140" i="4"/>
  <c r="F139" i="4"/>
  <c r="F138" i="4"/>
  <c r="F137" i="4"/>
  <c r="F136" i="4"/>
  <c r="E135" i="4"/>
  <c r="E134" i="4" s="1"/>
  <c r="D135" i="4"/>
  <c r="F133" i="4"/>
  <c r="F132" i="4"/>
  <c r="F131" i="4"/>
  <c r="F130" i="4"/>
  <c r="F129" i="4"/>
  <c r="E129" i="4"/>
  <c r="D129" i="4"/>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F64" i="4"/>
  <c r="E64" i="4"/>
  <c r="E49" i="4" s="1"/>
  <c r="D45" i="1"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E6" i="4" s="1"/>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G29" i="3"/>
  <c r="B29" i="3"/>
  <c r="I28" i="3"/>
  <c r="H28" i="3"/>
  <c r="G28" i="3"/>
  <c r="B28" i="3"/>
  <c r="I27" i="3"/>
  <c r="H27" i="3"/>
  <c r="G27" i="3"/>
  <c r="B27" i="3"/>
  <c r="I26" i="3"/>
  <c r="G26" i="3"/>
  <c r="B26" i="3"/>
  <c r="I24" i="3"/>
  <c r="G24" i="3"/>
  <c r="B24" i="3"/>
  <c r="G23" i="3"/>
  <c r="B23" i="3"/>
  <c r="G22" i="3"/>
  <c r="B22" i="3"/>
  <c r="G21" i="3"/>
  <c r="B21" i="3"/>
  <c r="G19" i="3"/>
  <c r="B19" i="3"/>
  <c r="G18" i="3"/>
  <c r="B18" i="3"/>
  <c r="G17" i="3"/>
  <c r="B17" i="3"/>
  <c r="G16" i="3"/>
  <c r="B16" i="3"/>
  <c r="H10" i="3" a="1"/>
  <c r="H10" i="3" s="1"/>
  <c r="L3" i="9" s="1"/>
  <c r="C1686" i="1"/>
  <c r="G1685" i="1"/>
  <c r="C1685" i="1"/>
  <c r="H1685" i="1" s="1"/>
  <c r="H1684" i="1"/>
  <c r="C1684" i="1"/>
  <c r="G1684" i="1" s="1"/>
  <c r="H1683" i="1"/>
  <c r="G1683" i="1"/>
  <c r="C1683" i="1"/>
  <c r="C1682" i="1"/>
  <c r="G1681" i="1"/>
  <c r="C1681" i="1"/>
  <c r="H1681" i="1" s="1"/>
  <c r="H1680" i="1"/>
  <c r="C1680" i="1"/>
  <c r="G1680" i="1" s="1"/>
  <c r="H1679" i="1"/>
  <c r="G1679" i="1"/>
  <c r="C1679" i="1"/>
  <c r="C1678" i="1"/>
  <c r="G1677" i="1"/>
  <c r="C1677" i="1"/>
  <c r="H1677" i="1" s="1"/>
  <c r="H1676" i="1"/>
  <c r="C1676" i="1"/>
  <c r="G1676" i="1" s="1"/>
  <c r="H1675" i="1"/>
  <c r="G1675" i="1"/>
  <c r="C1675" i="1"/>
  <c r="C1674" i="1"/>
  <c r="G1673" i="1"/>
  <c r="C1673" i="1"/>
  <c r="H1673" i="1" s="1"/>
  <c r="H1672" i="1"/>
  <c r="C1672" i="1"/>
  <c r="G1672" i="1" s="1"/>
  <c r="H1671" i="1"/>
  <c r="G1671" i="1"/>
  <c r="C1671" i="1"/>
  <c r="C1670" i="1"/>
  <c r="G1669" i="1"/>
  <c r="C1669" i="1"/>
  <c r="H1669" i="1" s="1"/>
  <c r="H1668" i="1"/>
  <c r="C1668" i="1"/>
  <c r="G1668" i="1" s="1"/>
  <c r="H1667" i="1"/>
  <c r="G1667" i="1"/>
  <c r="C1667" i="1"/>
  <c r="C1666" i="1"/>
  <c r="G1665" i="1"/>
  <c r="C1665" i="1"/>
  <c r="H1665" i="1" s="1"/>
  <c r="H1664" i="1"/>
  <c r="C1664" i="1"/>
  <c r="G1664" i="1" s="1"/>
  <c r="H1663" i="1"/>
  <c r="G1663" i="1"/>
  <c r="C1663" i="1"/>
  <c r="C1662" i="1"/>
  <c r="G1661" i="1"/>
  <c r="C1661" i="1"/>
  <c r="H1661" i="1" s="1"/>
  <c r="H1660" i="1"/>
  <c r="C1660" i="1"/>
  <c r="G1660" i="1" s="1"/>
  <c r="H1659" i="1"/>
  <c r="G1659" i="1"/>
  <c r="C1659" i="1"/>
  <c r="C1658" i="1"/>
  <c r="G1657" i="1"/>
  <c r="C1657" i="1"/>
  <c r="H1657" i="1" s="1"/>
  <c r="H1656" i="1"/>
  <c r="C1656" i="1"/>
  <c r="G1656" i="1" s="1"/>
  <c r="H1655" i="1"/>
  <c r="G1655" i="1"/>
  <c r="C1655" i="1"/>
  <c r="C1654" i="1"/>
  <c r="G1653" i="1"/>
  <c r="C1653" i="1"/>
  <c r="H1653" i="1" s="1"/>
  <c r="H1652" i="1"/>
  <c r="C1652" i="1"/>
  <c r="G1652" i="1" s="1"/>
  <c r="H1651" i="1"/>
  <c r="G1651" i="1"/>
  <c r="C1651" i="1"/>
  <c r="C1650" i="1"/>
  <c r="G1649" i="1"/>
  <c r="C1649" i="1"/>
  <c r="H1649" i="1" s="1"/>
  <c r="H1648" i="1"/>
  <c r="C1648" i="1"/>
  <c r="G1648" i="1" s="1"/>
  <c r="H1647" i="1"/>
  <c r="G1647" i="1"/>
  <c r="C1647" i="1"/>
  <c r="C1646" i="1"/>
  <c r="G1645" i="1"/>
  <c r="C1645" i="1"/>
  <c r="H1645" i="1" s="1"/>
  <c r="H1644" i="1"/>
  <c r="C1644" i="1"/>
  <c r="G1644" i="1" s="1"/>
  <c r="H1643" i="1"/>
  <c r="G1643" i="1"/>
  <c r="C1643" i="1"/>
  <c r="C1642" i="1"/>
  <c r="G1641" i="1"/>
  <c r="C1641" i="1"/>
  <c r="H1641" i="1" s="1"/>
  <c r="H1640" i="1"/>
  <c r="C1640" i="1"/>
  <c r="G1640" i="1" s="1"/>
  <c r="H1639" i="1"/>
  <c r="G1639" i="1"/>
  <c r="C1639" i="1"/>
  <c r="C1638" i="1"/>
  <c r="G1637" i="1"/>
  <c r="C1637" i="1"/>
  <c r="H1637" i="1" s="1"/>
  <c r="H1636" i="1"/>
  <c r="C1636" i="1"/>
  <c r="G1636" i="1" s="1"/>
  <c r="H1635" i="1"/>
  <c r="G1635" i="1"/>
  <c r="C1635" i="1"/>
  <c r="C1634" i="1"/>
  <c r="G1633" i="1"/>
  <c r="C1633" i="1"/>
  <c r="H1633" i="1" s="1"/>
  <c r="H1632" i="1"/>
  <c r="C1632" i="1"/>
  <c r="G1632" i="1" s="1"/>
  <c r="H1631" i="1"/>
  <c r="G1631" i="1"/>
  <c r="C1631" i="1"/>
  <c r="C1630" i="1"/>
  <c r="G1629" i="1"/>
  <c r="C1629" i="1"/>
  <c r="H1629" i="1" s="1"/>
  <c r="H1628" i="1"/>
  <c r="C1628" i="1"/>
  <c r="G1628" i="1" s="1"/>
  <c r="H1627" i="1"/>
  <c r="G1627" i="1"/>
  <c r="C1627" i="1"/>
  <c r="C1626" i="1"/>
  <c r="G1625" i="1"/>
  <c r="C1625" i="1"/>
  <c r="H1625" i="1" s="1"/>
  <c r="H1624" i="1"/>
  <c r="C1624" i="1"/>
  <c r="G1624" i="1" s="1"/>
  <c r="H1623" i="1"/>
  <c r="G1623" i="1"/>
  <c r="C1623" i="1"/>
  <c r="H1620" i="1"/>
  <c r="C1620" i="1"/>
  <c r="G1620" i="1" s="1"/>
  <c r="H1619" i="1"/>
  <c r="G1619" i="1"/>
  <c r="C1619" i="1"/>
  <c r="C1618" i="1"/>
  <c r="G1617" i="1"/>
  <c r="C1617" i="1"/>
  <c r="H1617" i="1" s="1"/>
  <c r="H1616" i="1"/>
  <c r="C1616" i="1"/>
  <c r="G1616" i="1" s="1"/>
  <c r="H1615" i="1"/>
  <c r="G1615" i="1"/>
  <c r="C1615" i="1"/>
  <c r="C1614" i="1"/>
  <c r="G1613" i="1"/>
  <c r="C1613" i="1"/>
  <c r="H1613" i="1" s="1"/>
  <c r="H1612" i="1"/>
  <c r="C1612" i="1"/>
  <c r="G1612" i="1" s="1"/>
  <c r="H1611" i="1"/>
  <c r="G1611" i="1"/>
  <c r="C1611" i="1"/>
  <c r="C1610" i="1"/>
  <c r="G1609" i="1"/>
  <c r="C1609" i="1"/>
  <c r="H1609" i="1" s="1"/>
  <c r="H1608" i="1"/>
  <c r="C1608" i="1"/>
  <c r="G1608" i="1" s="1"/>
  <c r="H1607" i="1"/>
  <c r="G1607" i="1"/>
  <c r="C1607" i="1"/>
  <c r="C1606" i="1"/>
  <c r="G1605" i="1"/>
  <c r="C1605" i="1"/>
  <c r="H1605" i="1" s="1"/>
  <c r="H1604" i="1"/>
  <c r="C1604" i="1"/>
  <c r="G1604" i="1" s="1"/>
  <c r="H1603" i="1"/>
  <c r="G1603" i="1"/>
  <c r="C1603" i="1"/>
  <c r="C1602" i="1"/>
  <c r="G1601" i="1"/>
  <c r="C1601" i="1"/>
  <c r="H1601" i="1" s="1"/>
  <c r="H1600" i="1"/>
  <c r="C1600" i="1"/>
  <c r="G1600" i="1" s="1"/>
  <c r="H1599" i="1"/>
  <c r="G1599" i="1"/>
  <c r="C1599" i="1"/>
  <c r="C1598" i="1"/>
  <c r="G1597" i="1"/>
  <c r="C1597" i="1"/>
  <c r="H1597" i="1" s="1"/>
  <c r="H1596" i="1"/>
  <c r="C1596" i="1"/>
  <c r="G1596" i="1" s="1"/>
  <c r="H1595" i="1"/>
  <c r="G1595" i="1"/>
  <c r="C1595" i="1"/>
  <c r="C1594" i="1"/>
  <c r="G1593" i="1"/>
  <c r="C1593" i="1"/>
  <c r="H1593" i="1" s="1"/>
  <c r="H1592" i="1"/>
  <c r="C1592" i="1"/>
  <c r="G1592" i="1" s="1"/>
  <c r="H1591" i="1"/>
  <c r="G1591" i="1"/>
  <c r="C1591" i="1"/>
  <c r="C1590" i="1"/>
  <c r="G1589" i="1"/>
  <c r="C1589" i="1"/>
  <c r="H1589" i="1" s="1"/>
  <c r="H1588" i="1"/>
  <c r="C1588" i="1"/>
  <c r="G1588" i="1" s="1"/>
  <c r="H1587" i="1"/>
  <c r="G1587" i="1"/>
  <c r="C1587" i="1"/>
  <c r="C1586" i="1"/>
  <c r="G1585" i="1"/>
  <c r="C1585" i="1"/>
  <c r="H1585" i="1" s="1"/>
  <c r="H1584" i="1"/>
  <c r="C1584" i="1"/>
  <c r="G1584" i="1" s="1"/>
  <c r="H1583" i="1"/>
  <c r="G1583" i="1"/>
  <c r="C1583" i="1"/>
  <c r="C1582" i="1"/>
  <c r="G1581" i="1"/>
  <c r="D1581" i="1"/>
  <c r="C1581" i="1"/>
  <c r="J1581" i="1" s="1"/>
  <c r="D1580" i="1"/>
  <c r="C1580" i="1"/>
  <c r="G1579" i="1"/>
  <c r="D1579" i="1"/>
  <c r="C1579" i="1"/>
  <c r="J1579" i="1" s="1"/>
  <c r="D1578" i="1"/>
  <c r="C1578" i="1"/>
  <c r="D1577" i="1"/>
  <c r="C1577" i="1"/>
  <c r="G1576" i="1"/>
  <c r="D1576" i="1"/>
  <c r="C1576" i="1"/>
  <c r="J1576" i="1" s="1"/>
  <c r="D1575" i="1"/>
  <c r="C1575" i="1"/>
  <c r="G1574" i="1"/>
  <c r="D1574" i="1"/>
  <c r="C1574" i="1"/>
  <c r="J1574" i="1" s="1"/>
  <c r="D1573" i="1"/>
  <c r="C1573" i="1"/>
  <c r="D1572" i="1"/>
  <c r="C1572" i="1"/>
  <c r="D1571" i="1"/>
  <c r="C1571" i="1"/>
  <c r="G1570" i="1"/>
  <c r="D1570" i="1"/>
  <c r="C1570" i="1"/>
  <c r="J1570" i="1" s="1"/>
  <c r="D1569" i="1"/>
  <c r="C1569" i="1"/>
  <c r="G1568" i="1"/>
  <c r="D1568" i="1"/>
  <c r="C1568" i="1"/>
  <c r="J1568" i="1" s="1"/>
  <c r="D1567" i="1"/>
  <c r="C1567" i="1"/>
  <c r="G1566" i="1"/>
  <c r="D1566" i="1"/>
  <c r="C1566" i="1"/>
  <c r="J1566" i="1" s="1"/>
  <c r="D1565" i="1"/>
  <c r="C1565" i="1"/>
  <c r="G1564" i="1"/>
  <c r="D1564" i="1"/>
  <c r="C1564" i="1"/>
  <c r="J1564" i="1" s="1"/>
  <c r="G1563" i="1"/>
  <c r="D1563" i="1"/>
  <c r="C1563" i="1"/>
  <c r="H1563" i="1" s="1"/>
  <c r="D1562" i="1"/>
  <c r="C1562" i="1"/>
  <c r="G1561" i="1"/>
  <c r="D1561" i="1"/>
  <c r="C1561" i="1"/>
  <c r="J1561" i="1" s="1"/>
  <c r="D1560" i="1"/>
  <c r="C1560" i="1"/>
  <c r="G1559" i="1"/>
  <c r="D1559" i="1"/>
  <c r="C1559" i="1"/>
  <c r="J1559" i="1" s="1"/>
  <c r="D1558" i="1"/>
  <c r="C1558" i="1"/>
  <c r="G1557" i="1"/>
  <c r="D1557" i="1"/>
  <c r="C1557" i="1"/>
  <c r="J1557" i="1" s="1"/>
  <c r="G1556" i="1"/>
  <c r="D1556" i="1"/>
  <c r="C1556" i="1"/>
  <c r="H1556" i="1" s="1"/>
  <c r="G1555" i="1"/>
  <c r="D1555" i="1"/>
  <c r="C1555" i="1"/>
  <c r="H1555" i="1" s="1"/>
  <c r="D1554" i="1"/>
  <c r="C1554" i="1"/>
  <c r="G1553" i="1"/>
  <c r="D1553" i="1"/>
  <c r="C1553" i="1"/>
  <c r="J1553" i="1" s="1"/>
  <c r="D1552" i="1"/>
  <c r="C1552" i="1"/>
  <c r="G1551" i="1"/>
  <c r="D1551" i="1"/>
  <c r="C1551" i="1"/>
  <c r="J1551" i="1" s="1"/>
  <c r="D1550" i="1"/>
  <c r="C1550" i="1"/>
  <c r="G1549" i="1"/>
  <c r="D1549" i="1"/>
  <c r="C1549" i="1"/>
  <c r="J1549" i="1" s="1"/>
  <c r="D1548" i="1"/>
  <c r="C1548" i="1"/>
  <c r="D1547" i="1"/>
  <c r="C1547" i="1"/>
  <c r="H1546" i="1"/>
  <c r="D1546" i="1"/>
  <c r="J1546" i="1" s="1"/>
  <c r="C1546" i="1"/>
  <c r="G1546" i="1" s="1"/>
  <c r="I1546" i="1" s="1"/>
  <c r="D1545" i="1"/>
  <c r="C1545" i="1"/>
  <c r="H1544" i="1"/>
  <c r="D1544" i="1"/>
  <c r="J1544" i="1" s="1"/>
  <c r="C1544" i="1"/>
  <c r="G1544" i="1" s="1"/>
  <c r="D1543" i="1"/>
  <c r="J1543" i="1" s="1"/>
  <c r="C1543" i="1"/>
  <c r="H1542" i="1"/>
  <c r="D1542" i="1"/>
  <c r="J1542" i="1" s="1"/>
  <c r="C1542" i="1"/>
  <c r="G1542" i="1" s="1"/>
  <c r="I1542" i="1" s="1"/>
  <c r="D1541" i="1"/>
  <c r="C1541" i="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H1505" i="1"/>
  <c r="D1505" i="1"/>
  <c r="G1505" i="1" s="1"/>
  <c r="C1505" i="1"/>
  <c r="H1504" i="1"/>
  <c r="D1504" i="1"/>
  <c r="G1504" i="1" s="1"/>
  <c r="C1504" i="1"/>
  <c r="H1503" i="1"/>
  <c r="D1503" i="1"/>
  <c r="G1503" i="1" s="1"/>
  <c r="C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D728" i="1"/>
  <c r="H728" i="1" s="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C649" i="1"/>
  <c r="H648" i="1"/>
  <c r="D648" i="1"/>
  <c r="G648" i="1" s="1"/>
  <c r="C648" i="1"/>
  <c r="H647" i="1"/>
  <c r="G647" i="1"/>
  <c r="D647" i="1"/>
  <c r="C647" i="1"/>
  <c r="H646" i="1"/>
  <c r="D646" i="1"/>
  <c r="G646" i="1" s="1"/>
  <c r="C646" i="1"/>
  <c r="H645" i="1"/>
  <c r="D645" i="1"/>
  <c r="G645" i="1" s="1"/>
  <c r="C645" i="1"/>
  <c r="C642"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C423" i="1"/>
  <c r="D422" i="1"/>
  <c r="G422" i="1" s="1"/>
  <c r="C422" i="1"/>
  <c r="C421" i="1"/>
  <c r="D416" i="1"/>
  <c r="H416" i="1" s="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D377" i="1"/>
  <c r="G377" i="1" s="1"/>
  <c r="C377" i="1"/>
  <c r="H376" i="1"/>
  <c r="G376" i="1"/>
  <c r="D376" i="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C301" i="1"/>
  <c r="D300" i="1"/>
  <c r="C300"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D196" i="1"/>
  <c r="G196" i="1" s="1"/>
  <c r="C196" i="1"/>
  <c r="H195" i="1"/>
  <c r="D195" i="1"/>
  <c r="G195" i="1" s="1"/>
  <c r="C195" i="1"/>
  <c r="H194" i="1"/>
  <c r="G194" i="1"/>
  <c r="D194" i="1"/>
  <c r="C194" i="1"/>
  <c r="H193" i="1"/>
  <c r="D193" i="1"/>
  <c r="G193" i="1" s="1"/>
  <c r="C193" i="1"/>
  <c r="H192" i="1"/>
  <c r="D192" i="1"/>
  <c r="G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H181" i="1"/>
  <c r="D181" i="1"/>
  <c r="G181" i="1" s="1"/>
  <c r="C181" i="1"/>
  <c r="H180" i="1"/>
  <c r="G180" i="1"/>
  <c r="D180" i="1"/>
  <c r="C180" i="1"/>
  <c r="H179" i="1"/>
  <c r="G179" i="1"/>
  <c r="D179" i="1"/>
  <c r="C179" i="1"/>
  <c r="H178" i="1"/>
  <c r="D178" i="1"/>
  <c r="G178" i="1" s="1"/>
  <c r="C178" i="1"/>
  <c r="H177" i="1"/>
  <c r="D177" i="1"/>
  <c r="G177" i="1" s="1"/>
  <c r="C177" i="1"/>
  <c r="H176" i="1"/>
  <c r="G176" i="1"/>
  <c r="D176" i="1"/>
  <c r="C176" i="1"/>
  <c r="H175" i="1"/>
  <c r="G175" i="1"/>
  <c r="D175" i="1"/>
  <c r="C175" i="1"/>
  <c r="D174" i="1"/>
  <c r="G174" i="1" s="1"/>
  <c r="C174" i="1"/>
  <c r="H173" i="1"/>
  <c r="G173" i="1"/>
  <c r="D173" i="1"/>
  <c r="C173" i="1"/>
  <c r="H172" i="1"/>
  <c r="G172" i="1"/>
  <c r="D172" i="1"/>
  <c r="C172" i="1"/>
  <c r="D171" i="1"/>
  <c r="G171" i="1" s="1"/>
  <c r="C171" i="1"/>
  <c r="H170" i="1"/>
  <c r="D170" i="1"/>
  <c r="G170" i="1" s="1"/>
  <c r="C170" i="1"/>
  <c r="D169" i="1"/>
  <c r="G169" i="1" s="1"/>
  <c r="C169" i="1"/>
  <c r="D168" i="1"/>
  <c r="G168" i="1" s="1"/>
  <c r="C168" i="1"/>
  <c r="H167" i="1"/>
  <c r="G167" i="1"/>
  <c r="D167" i="1"/>
  <c r="C167" i="1"/>
  <c r="C166" i="1"/>
  <c r="H165" i="1"/>
  <c r="G165" i="1"/>
  <c r="D165" i="1"/>
  <c r="C165" i="1"/>
  <c r="H164" i="1"/>
  <c r="G164" i="1"/>
  <c r="D164" i="1"/>
  <c r="C164" i="1"/>
  <c r="H163" i="1"/>
  <c r="G163" i="1"/>
  <c r="D163" i="1"/>
  <c r="C163" i="1"/>
  <c r="H162" i="1"/>
  <c r="D162" i="1"/>
  <c r="G162" i="1" s="1"/>
  <c r="C162" i="1"/>
  <c r="H161" i="1"/>
  <c r="D161" i="1"/>
  <c r="G161" i="1" s="1"/>
  <c r="C161" i="1"/>
  <c r="H159" i="1"/>
  <c r="D159" i="1"/>
  <c r="G159" i="1" s="1"/>
  <c r="C159" i="1"/>
  <c r="H158" i="1"/>
  <c r="D158" i="1"/>
  <c r="G158" i="1" s="1"/>
  <c r="C158" i="1"/>
  <c r="D157" i="1"/>
  <c r="H157" i="1" s="1"/>
  <c r="C157" i="1"/>
  <c r="D156" i="1"/>
  <c r="G156" i="1" s="1"/>
  <c r="C156" i="1"/>
  <c r="H155" i="1"/>
  <c r="G155" i="1"/>
  <c r="D155" i="1"/>
  <c r="C155" i="1"/>
  <c r="H154" i="1"/>
  <c r="G154" i="1"/>
  <c r="D154" i="1"/>
  <c r="C154" i="1"/>
  <c r="H153" i="1"/>
  <c r="G153" i="1"/>
  <c r="D153" i="1"/>
  <c r="C153" i="1"/>
  <c r="H152" i="1"/>
  <c r="G152" i="1"/>
  <c r="D152" i="1"/>
  <c r="C152" i="1"/>
  <c r="H151"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D126" i="1"/>
  <c r="G126" i="1" s="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36" i="1" l="1"/>
  <c r="H300" i="1"/>
  <c r="H301" i="1"/>
  <c r="G302" i="1"/>
  <c r="H422" i="1"/>
  <c r="G731" i="1"/>
  <c r="G729" i="1"/>
  <c r="G728" i="1"/>
  <c r="G727" i="1"/>
  <c r="G726" i="1"/>
  <c r="G725" i="1"/>
  <c r="G677" i="1"/>
  <c r="G676" i="1"/>
  <c r="G649" i="1"/>
  <c r="H649" i="1"/>
  <c r="G653" i="1"/>
  <c r="G301" i="1"/>
  <c r="G421" i="1"/>
  <c r="H421" i="1"/>
  <c r="H299" i="1"/>
  <c r="G423" i="1"/>
  <c r="H423" i="1"/>
  <c r="G300" i="1"/>
  <c r="E647" i="4"/>
  <c r="D641" i="1" s="1"/>
  <c r="D136" i="1"/>
  <c r="F68" i="4"/>
  <c r="G416" i="1"/>
  <c r="G190" i="1"/>
  <c r="F244" i="9"/>
  <c r="B244" i="9" s="1"/>
  <c r="E55" i="9"/>
  <c r="B55" i="9" s="1"/>
  <c r="F242" i="9"/>
  <c r="B242" i="9" s="1"/>
  <c r="B241" i="9"/>
  <c r="E53" i="9"/>
  <c r="B53" i="9" s="1"/>
  <c r="G182" i="1"/>
  <c r="F239" i="9"/>
  <c r="B239" i="9" s="1"/>
  <c r="E51" i="9"/>
  <c r="B51" i="9" s="1"/>
  <c r="F238" i="9"/>
  <c r="B238" i="9" s="1"/>
  <c r="H174" i="1"/>
  <c r="H171" i="1"/>
  <c r="G166" i="1"/>
  <c r="H166" i="1"/>
  <c r="F170" i="4"/>
  <c r="H169" i="1"/>
  <c r="H168" i="1"/>
  <c r="E49" i="9"/>
  <c r="B49" i="9" s="1"/>
  <c r="H156" i="1"/>
  <c r="G157" i="1"/>
  <c r="B237" i="9"/>
  <c r="F154" i="4"/>
  <c r="H150" i="1"/>
  <c r="I16" i="3"/>
  <c r="D2" i="1"/>
  <c r="E640" i="4"/>
  <c r="D634" i="1" s="1"/>
  <c r="D529"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8" i="1"/>
  <c r="G1548" i="1"/>
  <c r="J1548" i="1"/>
  <c r="H1552" i="1"/>
  <c r="G1552" i="1"/>
  <c r="I1552" i="1" s="1"/>
  <c r="J1552" i="1"/>
  <c r="H1560" i="1"/>
  <c r="G1560" i="1"/>
  <c r="J1560" i="1"/>
  <c r="F263" i="4"/>
  <c r="D262" i="4"/>
  <c r="F407" i="4"/>
  <c r="D406" i="4"/>
  <c r="F585" i="4"/>
  <c r="D584" i="4"/>
  <c r="H1506" i="1"/>
  <c r="G1506" i="1"/>
  <c r="H1508" i="1"/>
  <c r="G1508" i="1"/>
  <c r="H1539" i="1"/>
  <c r="G1539" i="1"/>
  <c r="H1541" i="1"/>
  <c r="G1541" i="1"/>
  <c r="I1544" i="1"/>
  <c r="H1545" i="1"/>
  <c r="G1545" i="1"/>
  <c r="H1567" i="1"/>
  <c r="G1567" i="1"/>
  <c r="J1567" i="1"/>
  <c r="H1571" i="1"/>
  <c r="G1571" i="1"/>
  <c r="H1573" i="1"/>
  <c r="G1573" i="1"/>
  <c r="I1573" i="1" s="1"/>
  <c r="J1573" i="1"/>
  <c r="H1577" i="1"/>
  <c r="G1577" i="1"/>
  <c r="H1580" i="1"/>
  <c r="G1580" i="1"/>
  <c r="J1580"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F135" i="4"/>
  <c r="D134" i="4"/>
  <c r="E164" i="4"/>
  <c r="F203" i="4"/>
  <c r="D202" i="4"/>
  <c r="E639" i="4"/>
  <c r="D633" i="1" s="1"/>
  <c r="F480" i="4"/>
  <c r="D479" i="4"/>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J1541" i="1"/>
  <c r="J1545" i="1"/>
  <c r="J1547" i="1"/>
  <c r="H1550" i="1"/>
  <c r="G1550" i="1"/>
  <c r="I1550" i="1" s="1"/>
  <c r="J1550" i="1"/>
  <c r="H1554" i="1"/>
  <c r="G1554" i="1"/>
  <c r="J1554" i="1"/>
  <c r="H1558" i="1"/>
  <c r="G1558" i="1"/>
  <c r="I1558" i="1" s="1"/>
  <c r="J1558" i="1"/>
  <c r="H1562" i="1"/>
  <c r="G1562" i="1"/>
  <c r="J1562" i="1"/>
  <c r="E202" i="4"/>
  <c r="D198" i="1" s="1"/>
  <c r="D230" i="4"/>
  <c r="F237" i="4"/>
  <c r="D309" i="4"/>
  <c r="F314" i="4"/>
  <c r="F322" i="4"/>
  <c r="D321" i="4"/>
  <c r="H1507" i="1"/>
  <c r="G1507" i="1"/>
  <c r="H1509" i="1"/>
  <c r="G1509" i="1"/>
  <c r="H1538" i="1"/>
  <c r="G1538" i="1"/>
  <c r="H1540" i="1"/>
  <c r="G1540" i="1"/>
  <c r="H1543" i="1"/>
  <c r="G1543" i="1"/>
  <c r="H1547" i="1"/>
  <c r="G1547" i="1"/>
  <c r="H1565" i="1"/>
  <c r="G1565" i="1"/>
  <c r="J1565" i="1"/>
  <c r="H1569" i="1"/>
  <c r="G1569" i="1"/>
  <c r="I1569" i="1" s="1"/>
  <c r="J1569" i="1"/>
  <c r="H1572" i="1"/>
  <c r="G1572" i="1"/>
  <c r="H1575" i="1"/>
  <c r="G1575" i="1"/>
  <c r="J1575" i="1"/>
  <c r="H1578" i="1"/>
  <c r="G1578" i="1"/>
  <c r="I1578" i="1" s="1"/>
  <c r="J1578" i="1"/>
  <c r="H1582" i="1"/>
  <c r="G1582" i="1"/>
  <c r="H1586" i="1"/>
  <c r="G1586" i="1"/>
  <c r="H1590" i="1"/>
  <c r="G1590" i="1"/>
  <c r="H1594" i="1"/>
  <c r="G1594" i="1"/>
  <c r="H1598" i="1"/>
  <c r="G1598" i="1"/>
  <c r="H1602" i="1"/>
  <c r="G1602" i="1"/>
  <c r="H1606" i="1"/>
  <c r="G1606" i="1"/>
  <c r="H1610" i="1"/>
  <c r="G1610" i="1"/>
  <c r="H1614" i="1"/>
  <c r="G1614" i="1"/>
  <c r="H1618" i="1"/>
  <c r="G1618" i="1"/>
  <c r="D82" i="4"/>
  <c r="F91" i="4"/>
  <c r="E308" i="4"/>
  <c r="E321" i="4"/>
  <c r="D316" i="1" s="1"/>
  <c r="F374" i="4"/>
  <c r="D373" i="4"/>
  <c r="F13" i="5"/>
  <c r="D12" i="5"/>
  <c r="F220" i="5"/>
  <c r="D219" i="5"/>
  <c r="G345" i="9"/>
  <c r="E345" i="9" s="1"/>
  <c r="H1549" i="1"/>
  <c r="I1549" i="1" s="1"/>
  <c r="H1551" i="1"/>
  <c r="I1551" i="1" s="1"/>
  <c r="H1553" i="1"/>
  <c r="I1553" i="1" s="1"/>
  <c r="H1557" i="1"/>
  <c r="I1557" i="1" s="1"/>
  <c r="H1559" i="1"/>
  <c r="I1559" i="1" s="1"/>
  <c r="H1561" i="1"/>
  <c r="I1561" i="1" s="1"/>
  <c r="H1564" i="1"/>
  <c r="I1564" i="1" s="1"/>
  <c r="H1566" i="1"/>
  <c r="I1566" i="1" s="1"/>
  <c r="H1568" i="1"/>
  <c r="I1568" i="1" s="1"/>
  <c r="H1570" i="1"/>
  <c r="I1570" i="1" s="1"/>
  <c r="H1574" i="1"/>
  <c r="I1574" i="1" s="1"/>
  <c r="H1576" i="1"/>
  <c r="I1576" i="1" s="1"/>
  <c r="H1579" i="1"/>
  <c r="I1579" i="1" s="1"/>
  <c r="H1581" i="1"/>
  <c r="I1581" i="1" s="1"/>
  <c r="E373" i="4"/>
  <c r="D368" i="1" s="1"/>
  <c r="F71" i="5"/>
  <c r="D70" i="5"/>
  <c r="G338" i="9"/>
  <c r="E338" i="9" s="1"/>
  <c r="B338" i="9" s="1"/>
  <c r="F203" i="5"/>
  <c r="D7" i="4"/>
  <c r="D49" i="4"/>
  <c r="D125" i="4"/>
  <c r="D153" i="4"/>
  <c r="E648" i="4"/>
  <c r="D642" i="1" s="1"/>
  <c r="D597" i="4"/>
  <c r="E70" i="5"/>
  <c r="D119" i="5"/>
  <c r="D44" i="8"/>
  <c r="D106" i="4"/>
  <c r="D164" i="4"/>
  <c r="D360" i="4"/>
  <c r="F426" i="4"/>
  <c r="D647" i="4"/>
  <c r="F427" i="4"/>
  <c r="D430" i="4"/>
  <c r="F537" i="4"/>
  <c r="D536" i="4"/>
  <c r="G156" i="9"/>
  <c r="E156" i="9" s="1"/>
  <c r="B156" i="9" s="1"/>
  <c r="F607" i="4"/>
  <c r="D629" i="4"/>
  <c r="E7" i="5"/>
  <c r="E177" i="5"/>
  <c r="G227" i="9"/>
  <c r="E227" i="9" s="1"/>
  <c r="B227" i="9" s="1"/>
  <c r="G316" i="9"/>
  <c r="G315" i="9"/>
  <c r="D251" i="5"/>
  <c r="D255" i="5"/>
  <c r="D5" i="6"/>
  <c r="D89" i="6"/>
  <c r="D45" i="8"/>
  <c r="H19" i="9"/>
  <c r="E19" i="9" s="1"/>
  <c r="B19"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D135" i="5"/>
  <c r="H316" i="9"/>
  <c r="H315" i="9"/>
  <c r="E336" i="9"/>
  <c r="B336" i="9" s="1"/>
  <c r="E114" i="6"/>
  <c r="G310" i="9"/>
  <c r="H309" i="9"/>
  <c r="M228" i="9"/>
  <c r="G309" i="9"/>
  <c r="E309" i="9" s="1"/>
  <c r="B309" i="9" s="1"/>
  <c r="H308" i="9"/>
  <c r="E308" i="9" s="1"/>
  <c r="B308" i="9" s="1"/>
  <c r="H310" i="9"/>
  <c r="L228" i="9"/>
  <c r="G215" i="9"/>
  <c r="E215" i="9" s="1"/>
  <c r="B215" i="9" s="1"/>
  <c r="G180" i="9"/>
  <c r="H179" i="9"/>
  <c r="G301" i="9"/>
  <c r="E301" i="9" s="1"/>
  <c r="B301" i="9" s="1"/>
  <c r="G226" i="9"/>
  <c r="E226" i="9" s="1"/>
  <c r="B226" i="9" s="1"/>
  <c r="G224" i="9"/>
  <c r="E224" i="9" s="1"/>
  <c r="B224" i="9" s="1"/>
  <c r="G222" i="9"/>
  <c r="E222" i="9" s="1"/>
  <c r="B222" i="9" s="1"/>
  <c r="G220" i="9"/>
  <c r="E220" i="9" s="1"/>
  <c r="B220" i="9" s="1"/>
  <c r="G218" i="9"/>
  <c r="E218" i="9" s="1"/>
  <c r="B218" i="9" s="1"/>
  <c r="G216" i="9"/>
  <c r="E216" i="9" s="1"/>
  <c r="B216" i="9" s="1"/>
  <c r="G179" i="9"/>
  <c r="E179" i="9" s="1"/>
  <c r="B179" i="9" s="1"/>
  <c r="G178" i="9"/>
  <c r="E178" i="9" s="1"/>
  <c r="B178" i="9" s="1"/>
  <c r="G177" i="9"/>
  <c r="E177" i="9" s="1"/>
  <c r="B177" i="9" s="1"/>
  <c r="G176" i="9"/>
  <c r="E176" i="9" s="1"/>
  <c r="B176" i="9" s="1"/>
  <c r="G175" i="9"/>
  <c r="E175" i="9" s="1"/>
  <c r="B175" i="9" s="1"/>
  <c r="G174" i="9"/>
  <c r="E174" i="9" s="1"/>
  <c r="B174" i="9" s="1"/>
  <c r="G213" i="9"/>
  <c r="E213" i="9" s="1"/>
  <c r="B213" i="9" s="1"/>
  <c r="G212" i="9"/>
  <c r="E212" i="9" s="1"/>
  <c r="B212" i="9" s="1"/>
  <c r="G211" i="9"/>
  <c r="E211" i="9" s="1"/>
  <c r="B211" i="9" s="1"/>
  <c r="G210" i="9"/>
  <c r="E210" i="9" s="1"/>
  <c r="B210" i="9" s="1"/>
  <c r="G209" i="9"/>
  <c r="E209" i="9" s="1"/>
  <c r="B209" i="9" s="1"/>
  <c r="G208" i="9"/>
  <c r="E208" i="9" s="1"/>
  <c r="B208" i="9" s="1"/>
  <c r="L207" i="9"/>
  <c r="F207" i="9" s="1"/>
  <c r="G225" i="9"/>
  <c r="E225" i="9" s="1"/>
  <c r="B225" i="9" s="1"/>
  <c r="G217" i="9"/>
  <c r="E217" i="9" s="1"/>
  <c r="B21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0" i="9"/>
  <c r="E300" i="9" s="1"/>
  <c r="B300" i="9" s="1"/>
  <c r="G221" i="9"/>
  <c r="E221" i="9" s="1"/>
  <c r="B22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B161" i="9"/>
  <c r="G219" i="9"/>
  <c r="E219" i="9" s="1"/>
  <c r="B219" i="9" s="1"/>
  <c r="D88" i="5"/>
  <c r="F150" i="5"/>
  <c r="D177" i="5"/>
  <c r="E337" i="9"/>
  <c r="B337" i="9" s="1"/>
  <c r="D114" i="6"/>
  <c r="B165" i="9"/>
  <c r="G207" i="9"/>
  <c r="E207" i="9" s="1"/>
  <c r="B207" i="9" s="1"/>
  <c r="G214" i="9"/>
  <c r="E214" i="9" s="1"/>
  <c r="B214" i="9" s="1"/>
  <c r="G223" i="9"/>
  <c r="E223" i="9" s="1"/>
  <c r="B223" i="9" s="1"/>
  <c r="E159" i="9"/>
  <c r="B159" i="9" s="1"/>
  <c r="E167" i="9"/>
  <c r="B167" i="9" s="1"/>
  <c r="B260" i="9"/>
  <c r="E296" i="9"/>
  <c r="B296" i="9" s="1"/>
  <c r="B125" i="9"/>
  <c r="B133" i="9"/>
  <c r="B141" i="9"/>
  <c r="B149" i="9"/>
  <c r="E163" i="9"/>
  <c r="B163" i="9" s="1"/>
  <c r="E171" i="9"/>
  <c r="B171" i="9" s="1"/>
  <c r="B252" i="9"/>
  <c r="B268" i="9"/>
  <c r="F291" i="9"/>
  <c r="B291" i="9" s="1"/>
  <c r="F228" i="9" l="1"/>
  <c r="B228" i="9" s="1"/>
  <c r="H136" i="1"/>
  <c r="G136" i="1"/>
  <c r="F177" i="5"/>
  <c r="D176" i="5"/>
  <c r="H23" i="3"/>
  <c r="C1181" i="1"/>
  <c r="I29" i="3"/>
  <c r="D1510" i="1"/>
  <c r="F135" i="5"/>
  <c r="C1140" i="1"/>
  <c r="D141" i="6"/>
  <c r="F5" i="6"/>
  <c r="H26" i="3"/>
  <c r="C1401" i="1"/>
  <c r="E316" i="9"/>
  <c r="B316" i="9" s="1"/>
  <c r="F629" i="4"/>
  <c r="C623" i="1"/>
  <c r="F119" i="5"/>
  <c r="C1124" i="1"/>
  <c r="G24" i="9"/>
  <c r="H24" i="9"/>
  <c r="D152" i="4"/>
  <c r="F153" i="4"/>
  <c r="C149" i="1"/>
  <c r="B345" i="9"/>
  <c r="E344" i="9"/>
  <c r="I10" i="3" s="1"/>
  <c r="D303" i="1"/>
  <c r="F230" i="4"/>
  <c r="C226" i="1"/>
  <c r="E152" i="4"/>
  <c r="D160" i="1"/>
  <c r="I1580" i="1"/>
  <c r="I1545" i="1"/>
  <c r="I1548" i="1"/>
  <c r="E360" i="4"/>
  <c r="F360" i="4" s="1"/>
  <c r="F255" i="5"/>
  <c r="C1259" i="1"/>
  <c r="F430" i="4"/>
  <c r="C424" i="1"/>
  <c r="C355" i="1"/>
  <c r="K1480" i="9"/>
  <c r="G343" i="9"/>
  <c r="E343" i="9" s="1"/>
  <c r="B343" i="9" s="1"/>
  <c r="C1621" i="1"/>
  <c r="I38" i="3"/>
  <c r="E69" i="5"/>
  <c r="E6" i="5" s="1"/>
  <c r="D1075" i="1"/>
  <c r="F125" i="4"/>
  <c r="C121" i="1"/>
  <c r="G339" i="9"/>
  <c r="E339" i="9" s="1"/>
  <c r="B339" i="9" s="1"/>
  <c r="F219" i="5"/>
  <c r="C1223" i="1"/>
  <c r="F373" i="4"/>
  <c r="C368" i="1"/>
  <c r="I1543" i="1"/>
  <c r="I1554" i="1"/>
  <c r="F134" i="4"/>
  <c r="C130" i="1"/>
  <c r="F406" i="4"/>
  <c r="C401" i="1"/>
  <c r="F114" i="6"/>
  <c r="C1510" i="1"/>
  <c r="H29" i="3"/>
  <c r="F88" i="5"/>
  <c r="C1093" i="1"/>
  <c r="I39" i="3"/>
  <c r="C1622" i="1"/>
  <c r="F251" i="5"/>
  <c r="H24" i="3"/>
  <c r="C1255" i="1"/>
  <c r="E176" i="5"/>
  <c r="D1180" i="1" s="1"/>
  <c r="I23" i="3"/>
  <c r="D1181" i="1"/>
  <c r="F164" i="4"/>
  <c r="C160" i="1"/>
  <c r="G342" i="9"/>
  <c r="E342" i="9" s="1"/>
  <c r="F597" i="4"/>
  <c r="C591" i="1"/>
  <c r="F49" i="4"/>
  <c r="C45" i="1"/>
  <c r="F70" i="5"/>
  <c r="D69" i="5"/>
  <c r="C1075" i="1"/>
  <c r="F82" i="4"/>
  <c r="C78" i="1"/>
  <c r="F309" i="4"/>
  <c r="D308" i="4"/>
  <c r="C304" i="1"/>
  <c r="F202" i="4"/>
  <c r="C198" i="1"/>
  <c r="I1567" i="1"/>
  <c r="I1560" i="1"/>
  <c r="E422" i="4"/>
  <c r="E180" i="9"/>
  <c r="B180" i="9" s="1"/>
  <c r="E310" i="9"/>
  <c r="B310" i="9" s="1"/>
  <c r="F89" i="6"/>
  <c r="C1485" i="1"/>
  <c r="E315" i="9"/>
  <c r="B315" i="9" s="1"/>
  <c r="I21" i="3"/>
  <c r="D1012" i="1"/>
  <c r="D535" i="4"/>
  <c r="D639" i="4" s="1"/>
  <c r="F536" i="4"/>
  <c r="C530" i="1"/>
  <c r="F647" i="4"/>
  <c r="C641" i="1"/>
  <c r="F106" i="4"/>
  <c r="C102" i="1"/>
  <c r="E141" i="6"/>
  <c r="H642" i="1"/>
  <c r="G642" i="1"/>
  <c r="D6" i="4"/>
  <c r="F7" i="4"/>
  <c r="C3" i="1"/>
  <c r="F12" i="5"/>
  <c r="D7" i="5"/>
  <c r="C1017" i="1"/>
  <c r="I1575" i="1"/>
  <c r="I1565" i="1"/>
  <c r="F321" i="4"/>
  <c r="C316" i="1"/>
  <c r="I1562" i="1"/>
  <c r="F479" i="4"/>
  <c r="C473" i="1"/>
  <c r="I1541" i="1"/>
  <c r="F584" i="4"/>
  <c r="C578" i="1"/>
  <c r="F262" i="4"/>
  <c r="C258" i="1"/>
  <c r="H299" i="9" l="1"/>
  <c r="D1011" i="1"/>
  <c r="F639" i="4"/>
  <c r="C633" i="1"/>
  <c r="I30" i="3"/>
  <c r="D1537" i="1"/>
  <c r="H473" i="1"/>
  <c r="G473" i="1"/>
  <c r="F7" i="5"/>
  <c r="D6" i="5"/>
  <c r="H21" i="3"/>
  <c r="C1012" i="1"/>
  <c r="D422" i="4"/>
  <c r="F6" i="4"/>
  <c r="H16" i="3"/>
  <c r="C2" i="1"/>
  <c r="H102" i="1"/>
  <c r="G102" i="1"/>
  <c r="H530" i="1"/>
  <c r="G530" i="1"/>
  <c r="H304" i="1"/>
  <c r="G304" i="1"/>
  <c r="H45" i="1"/>
  <c r="G45" i="1"/>
  <c r="E341" i="9"/>
  <c r="B342" i="9"/>
  <c r="G1093" i="1"/>
  <c r="H1093" i="1"/>
  <c r="H121" i="1"/>
  <c r="G121" i="1"/>
  <c r="H355" i="1"/>
  <c r="E418" i="4"/>
  <c r="D413" i="1" s="1"/>
  <c r="D355" i="1"/>
  <c r="G355" i="1" s="1"/>
  <c r="H149" i="1"/>
  <c r="G149" i="1"/>
  <c r="E24" i="9"/>
  <c r="H316" i="1"/>
  <c r="G316" i="1"/>
  <c r="E643" i="4"/>
  <c r="D417" i="1"/>
  <c r="H1510" i="1"/>
  <c r="G1510" i="1"/>
  <c r="H368" i="1"/>
  <c r="G368" i="1"/>
  <c r="H578" i="1"/>
  <c r="G578" i="1"/>
  <c r="D417" i="4"/>
  <c r="F308" i="4"/>
  <c r="C303" i="1"/>
  <c r="G1075" i="1"/>
  <c r="H1075" i="1"/>
  <c r="G160" i="1"/>
  <c r="H160" i="1"/>
  <c r="H1622" i="1"/>
  <c r="G1622" i="1"/>
  <c r="G401" i="1"/>
  <c r="H401" i="1"/>
  <c r="H1223" i="1"/>
  <c r="G1223" i="1"/>
  <c r="H1621" i="1"/>
  <c r="G1621" i="1"/>
  <c r="H11" i="3"/>
  <c r="E299" i="4"/>
  <c r="I17" i="3"/>
  <c r="D148" i="1"/>
  <c r="E417" i="4"/>
  <c r="D412" i="1" s="1"/>
  <c r="G1124" i="1"/>
  <c r="H1124" i="1"/>
  <c r="F141" i="6"/>
  <c r="C1537" i="1"/>
  <c r="H30" i="3"/>
  <c r="F176" i="5"/>
  <c r="C1180" i="1"/>
  <c r="G258" i="1"/>
  <c r="H258" i="1"/>
  <c r="G3" i="1"/>
  <c r="H3" i="1"/>
  <c r="H641" i="1"/>
  <c r="G641" i="1"/>
  <c r="D640" i="4"/>
  <c r="F535" i="4"/>
  <c r="C529" i="1"/>
  <c r="H198" i="1"/>
  <c r="G198" i="1"/>
  <c r="H22" i="3"/>
  <c r="F69" i="5"/>
  <c r="C1074" i="1"/>
  <c r="H591" i="1"/>
  <c r="G591" i="1"/>
  <c r="H1255" i="1"/>
  <c r="G1255" i="1"/>
  <c r="D418" i="4"/>
  <c r="H1259" i="1"/>
  <c r="G1259" i="1"/>
  <c r="H226" i="1"/>
  <c r="G226" i="1"/>
  <c r="D299" i="4"/>
  <c r="F152" i="4"/>
  <c r="H17" i="3"/>
  <c r="C148" i="1"/>
  <c r="H9" i="3"/>
  <c r="H1401" i="1"/>
  <c r="G1401" i="1"/>
  <c r="G347" i="9"/>
  <c r="E347" i="9" s="1"/>
  <c r="G1017" i="1"/>
  <c r="H1017" i="1"/>
  <c r="H1485" i="1"/>
  <c r="G1485" i="1"/>
  <c r="G78" i="1"/>
  <c r="H78" i="1"/>
  <c r="H130" i="1"/>
  <c r="G130" i="1"/>
  <c r="I22" i="3"/>
  <c r="D1074" i="1"/>
  <c r="H424" i="1"/>
  <c r="G424" i="1"/>
  <c r="G623" i="1"/>
  <c r="H623" i="1"/>
  <c r="H1140" i="1"/>
  <c r="G1140" i="1"/>
  <c r="H1181" i="1"/>
  <c r="G1181" i="1"/>
  <c r="F299" i="4" l="1"/>
  <c r="D423" i="4"/>
  <c r="D301" i="4"/>
  <c r="C295" i="1"/>
  <c r="H1180" i="1"/>
  <c r="G1180" i="1"/>
  <c r="G303" i="1"/>
  <c r="H303" i="1"/>
  <c r="E346" i="9"/>
  <c r="B347" i="9"/>
  <c r="H148" i="1"/>
  <c r="G148" i="1"/>
  <c r="F418" i="4"/>
  <c r="C413" i="1"/>
  <c r="F640" i="4"/>
  <c r="C634" i="1"/>
  <c r="G1012" i="1"/>
  <c r="H1012" i="1"/>
  <c r="H633" i="1"/>
  <c r="G633" i="1"/>
  <c r="G1074" i="1"/>
  <c r="H1074" i="1"/>
  <c r="E423" i="4"/>
  <c r="E301" i="4"/>
  <c r="D297" i="1" s="1"/>
  <c r="D295" i="1"/>
  <c r="E300" i="4"/>
  <c r="D296" i="1" s="1"/>
  <c r="F417" i="4"/>
  <c r="C412" i="1"/>
  <c r="B24" i="9"/>
  <c r="D300" i="4"/>
  <c r="K3" i="9"/>
  <c r="I9" i="3"/>
  <c r="G529" i="1"/>
  <c r="H529" i="1"/>
  <c r="H1537" i="1"/>
  <c r="G1537" i="1"/>
  <c r="N3" i="9"/>
  <c r="I11" i="3"/>
  <c r="D637" i="1"/>
  <c r="H2" i="1"/>
  <c r="G2" i="1"/>
  <c r="D424" i="4"/>
  <c r="F422" i="4"/>
  <c r="D643" i="4"/>
  <c r="C417" i="1"/>
  <c r="G306" i="9"/>
  <c r="E306" i="9" s="1"/>
  <c r="B306" i="9" s="1"/>
  <c r="G299" i="9"/>
  <c r="E299" i="9" s="1"/>
  <c r="F6" i="5"/>
  <c r="C1011" i="1"/>
  <c r="H8" i="3" l="1"/>
  <c r="G1011" i="1"/>
  <c r="H1011" i="1"/>
  <c r="H417" i="1"/>
  <c r="G417" i="1"/>
  <c r="H412" i="1"/>
  <c r="G412" i="1"/>
  <c r="G634" i="1"/>
  <c r="H634" i="1"/>
  <c r="H295" i="1"/>
  <c r="G295" i="1"/>
  <c r="D645" i="4"/>
  <c r="F643" i="4"/>
  <c r="C637" i="1"/>
  <c r="F300" i="4"/>
  <c r="C296" i="1"/>
  <c r="E425" i="4"/>
  <c r="D420" i="1" s="1"/>
  <c r="E644" i="4"/>
  <c r="D418" i="1"/>
  <c r="H20" i="9"/>
  <c r="E424" i="4"/>
  <c r="D419" i="1" s="1"/>
  <c r="F301" i="4"/>
  <c r="C297" i="1"/>
  <c r="B299" i="9"/>
  <c r="G413" i="1"/>
  <c r="H413" i="1"/>
  <c r="F423" i="4"/>
  <c r="D425" i="4"/>
  <c r="D644" i="4"/>
  <c r="C418" i="1"/>
  <c r="G20" i="9"/>
  <c r="C419" i="1"/>
  <c r="F424" i="4" l="1"/>
  <c r="E20" i="9"/>
  <c r="B20" i="9" s="1"/>
  <c r="G418" i="1"/>
  <c r="H418" i="1"/>
  <c r="H297" i="1"/>
  <c r="G297" i="1"/>
  <c r="G296" i="1"/>
  <c r="H296" i="1"/>
  <c r="D649" i="4"/>
  <c r="C639" i="1"/>
  <c r="H419" i="1"/>
  <c r="G419" i="1"/>
  <c r="D646" i="4"/>
  <c r="F644" i="4"/>
  <c r="C638" i="1"/>
  <c r="E646" i="4"/>
  <c r="D638" i="1"/>
  <c r="E645" i="4"/>
  <c r="F425" i="4"/>
  <c r="C420" i="1"/>
  <c r="H637" i="1"/>
  <c r="G637" i="1"/>
  <c r="M3" i="9"/>
  <c r="G420" i="1" l="1"/>
  <c r="H420" i="1"/>
  <c r="E650" i="4"/>
  <c r="D640" i="1"/>
  <c r="H18" i="3"/>
  <c r="C643" i="1"/>
  <c r="G334" i="9"/>
  <c r="E334" i="9" s="1"/>
  <c r="H334" i="9"/>
  <c r="G638" i="1"/>
  <c r="H638" i="1"/>
  <c r="E649" i="4"/>
  <c r="D639" i="1"/>
  <c r="H639" i="1" s="1"/>
  <c r="G297" i="9"/>
  <c r="E297" i="9" s="1"/>
  <c r="B297" i="9" s="1"/>
  <c r="D650" i="4"/>
  <c r="F646" i="4"/>
  <c r="C640" i="1"/>
  <c r="F645" i="4"/>
  <c r="G640" i="1" l="1"/>
  <c r="H640" i="1"/>
  <c r="I19" i="3"/>
  <c r="D644" i="1"/>
  <c r="B334" i="9"/>
  <c r="E298" i="9"/>
  <c r="I8" i="3" s="1"/>
  <c r="H7" i="3"/>
  <c r="I18" i="3"/>
  <c r="D643" i="1"/>
  <c r="G643" i="1" s="1"/>
  <c r="F650" i="4"/>
  <c r="H19" i="3"/>
  <c r="C644" i="1"/>
  <c r="G639" i="1"/>
  <c r="F649" i="4"/>
  <c r="H643" i="1" l="1"/>
  <c r="H644" i="1"/>
  <c r="G644" i="1"/>
  <c r="J3" i="9"/>
  <c r="L293" i="9" l="1"/>
  <c r="F293" i="9" s="1"/>
  <c r="H295" i="9"/>
  <c r="G295" i="9"/>
  <c r="G18" i="9"/>
  <c r="H18" i="9"/>
  <c r="G21" i="9"/>
  <c r="H17" i="9"/>
  <c r="I11" i="9"/>
  <c r="K9" i="9"/>
  <c r="J6" i="9"/>
  <c r="J5" i="9"/>
  <c r="I13" i="9"/>
  <c r="M15" i="9"/>
  <c r="K5" i="9"/>
  <c r="H16" i="9"/>
  <c r="I8" i="9"/>
  <c r="K12" i="9"/>
  <c r="I7" i="9"/>
  <c r="M16" i="9"/>
  <c r="G17" i="9"/>
  <c r="J8" i="9"/>
  <c r="J17" i="9"/>
  <c r="I12" i="9"/>
  <c r="J7" i="9"/>
  <c r="J10" i="9"/>
  <c r="I9" i="9"/>
  <c r="G22" i="9"/>
  <c r="I5" i="9"/>
  <c r="J12" i="9"/>
  <c r="H22" i="9"/>
  <c r="I17" i="9"/>
  <c r="L16" i="9"/>
  <c r="K11" i="9"/>
  <c r="J11" i="9"/>
  <c r="K6" i="9"/>
  <c r="H21" i="9"/>
  <c r="G16" i="9"/>
  <c r="H15" i="9"/>
  <c r="G15" i="9"/>
  <c r="K10" i="9"/>
  <c r="J13" i="9"/>
  <c r="K8" i="9"/>
  <c r="L15" i="9"/>
  <c r="I6" i="9"/>
  <c r="K7" i="9"/>
  <c r="J9" i="9"/>
  <c r="K13" i="9"/>
  <c r="F15" i="9" l="1"/>
  <c r="F16" i="9"/>
  <c r="E16" i="9"/>
  <c r="E7" i="9"/>
  <c r="B7" i="9" s="1"/>
  <c r="E21" i="9"/>
  <c r="B21" i="9" s="1"/>
  <c r="E5" i="9"/>
  <c r="E17" i="9"/>
  <c r="B17" i="9" s="1"/>
  <c r="E8" i="9"/>
  <c r="B8" i="9" s="1"/>
  <c r="E13" i="9"/>
  <c r="B13" i="9" s="1"/>
  <c r="E11" i="9"/>
  <c r="B11" i="9" s="1"/>
  <c r="E18" i="9"/>
  <c r="B18" i="9" s="1"/>
  <c r="E9" i="9"/>
  <c r="B9" i="9" s="1"/>
  <c r="E6" i="9"/>
  <c r="B6" i="9" s="1"/>
  <c r="E15" i="9"/>
  <c r="E22" i="9"/>
  <c r="B22" i="9" s="1"/>
  <c r="E12" i="9"/>
  <c r="B12" i="9" s="1"/>
  <c r="E295" i="9"/>
  <c r="E10" i="9"/>
  <c r="B10" i="9" s="1"/>
  <c r="B293" i="9"/>
  <c r="F23" i="9"/>
  <c r="F14" i="9" l="1"/>
  <c r="B16" i="9"/>
  <c r="E14" i="9"/>
  <c r="I12" i="3" s="1"/>
  <c r="B15" i="9"/>
  <c r="B295" i="9"/>
  <c r="E23" i="9"/>
  <c r="I7" i="3" s="1"/>
  <c r="F3" i="9"/>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<sst xmlns="http://schemas.openxmlformats.org/spreadsheetml/2006/main" count="4719" uniqueCount="3652">
  <si>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</si>
  <si>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</si>
  <si>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</si>
  <si>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</si>
  <si>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</si>
  <si>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</si>
  <si>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</si>
  <si>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</si>
  <si>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</si>
  <si>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</si>
  <si>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</si>
  <si>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</si>
  <si>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</si>
  <si>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</si>
  <si>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</si>
  <si>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</si>
  <si>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</si>
  <si>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</si>
  <si>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</si>
  <si>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</si>
  <si>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</si>
  <si>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</si>
  <si>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</si>
  <si>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</si>
  <si>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</si>
  <si>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</si>
  <si>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</si>
  <si>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</si>
  <si>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</si>
  <si>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</si>
  <si>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</si>
  <si>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IVAN GORAN KOVAČIĆ</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</si>
  <si>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</si>
  <si>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</si>
  <si>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</si>
  <si>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</si>
  <si>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</si>
  <si>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</si>
  <si>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</si>
  <si>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</si>
  <si>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</si>
  <si>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</si>
  <si>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</si>
  <si>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</si>
  <si>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</si>
  <si>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</si>
  <si>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</si>
  <si>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</si>
  <si>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</si>
  <si>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</si>
  <si>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</si>
  <si>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</si>
  <si>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</si>
  <si>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</si>
  <si>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</si>
  <si>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</si>
  <si>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9798 - OSNOVNA ŠKOLA IVAN GORAN KOVAČIĆ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</si>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</sst>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4" fontId="6" fillId="0" borderId="29"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3">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1004317.61</v>
      </c>
      <c r="D2" s="6">
        <f>'PR-RAS'!E6</f>
        <v>1011911.07</v>
      </c>
      <c r="E2" s="6">
        <v>0</v>
      </c>
      <c r="F2" s="6">
        <v>0</v>
      </c>
      <c r="G2" s="7">
        <f t="shared" ref="G2:G274" si="0">(B2/1000)*(C2*1+D2*2)</f>
        <v>3028.1397500000003</v>
      </c>
      <c r="H2" s="7">
        <f t="shared" ref="H2:H27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897456.73</v>
      </c>
      <c r="D45" s="1">
        <f>'PR-RAS'!E49</f>
        <v>878723.38</v>
      </c>
      <c r="E45" s="1">
        <v>0</v>
      </c>
      <c r="F45" s="1">
        <v>0</v>
      </c>
      <c r="G45" s="2">
        <f t="shared" si="0"/>
        <v>116815.75356</v>
      </c>
      <c r="H45" s="2">
        <f t="shared" si="1"/>
        <v>0.65000000002328306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897456.73</v>
      </c>
      <c r="D64" s="1">
        <f>'PR-RAS'!E68</f>
        <v>878723.38</v>
      </c>
      <c r="E64" s="1">
        <v>0</v>
      </c>
      <c r="F64" s="1">
        <v>0</v>
      </c>
      <c r="G64" s="2">
        <f t="shared" si="0"/>
        <v>167258.91987000001</v>
      </c>
      <c r="H64" s="2">
        <f t="shared" si="1"/>
        <v>0.65000000002328306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897456.73</v>
      </c>
      <c r="D65" s="1">
        <f>'PR-RAS'!E69</f>
        <v>878723.38</v>
      </c>
      <c r="E65" s="1">
        <v>0</v>
      </c>
      <c r="F65" s="1">
        <v>0</v>
      </c>
      <c r="G65" s="2">
        <f t="shared" si="0"/>
        <v>169913.82336000001</v>
      </c>
      <c r="H65" s="2">
        <f t="shared" si="1"/>
        <v>0.65000000002328306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1059</v>
      </c>
      <c r="D102" s="1">
        <f>'PR-RAS'!E106</f>
        <v>0</v>
      </c>
      <c r="E102" s="1">
        <v>0</v>
      </c>
      <c r="F102" s="1">
        <v>0</v>
      </c>
      <c r="G102" s="2">
        <f t="shared" si="0"/>
        <v>106.959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1059</v>
      </c>
      <c r="D108" s="1">
        <f>'PR-RAS'!E112</f>
        <v>0</v>
      </c>
      <c r="E108" s="1">
        <v>0</v>
      </c>
      <c r="F108" s="1">
        <v>0</v>
      </c>
      <c r="G108" s="2">
        <f t="shared" si="0"/>
        <v>113.313</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1059</v>
      </c>
      <c r="D113" s="1">
        <f>'PR-RAS'!E117</f>
        <v>0</v>
      </c>
      <c r="E113" s="1">
        <v>0</v>
      </c>
      <c r="F113" s="1">
        <v>0</v>
      </c>
      <c r="G113" s="2">
        <f t="shared" si="0"/>
        <v>118.608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600</v>
      </c>
      <c r="D121" s="1">
        <f>'PR-RAS'!E125</f>
        <v>690</v>
      </c>
      <c r="E121" s="1">
        <v>0</v>
      </c>
      <c r="F121" s="1">
        <v>0</v>
      </c>
      <c r="G121" s="2">
        <f t="shared" si="0"/>
        <v>237.6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600</v>
      </c>
      <c r="D125" s="1">
        <f>'PR-RAS'!E129</f>
        <v>690</v>
      </c>
      <c r="E125" s="1">
        <v>0</v>
      </c>
      <c r="F125" s="1">
        <v>0</v>
      </c>
      <c r="G125" s="2">
        <f t="shared" si="0"/>
        <v>245.52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600</v>
      </c>
      <c r="D126" s="1">
        <f>'PR-RAS'!E130</f>
        <v>690</v>
      </c>
      <c r="E126" s="1">
        <v>0</v>
      </c>
      <c r="F126" s="1">
        <v>0</v>
      </c>
      <c r="G126" s="2">
        <f t="shared" si="0"/>
        <v>247.5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104701.88</v>
      </c>
      <c r="D130" s="1">
        <f>'PR-RAS'!E134</f>
        <v>131821.32999999999</v>
      </c>
      <c r="E130" s="1">
        <v>0</v>
      </c>
      <c r="F130" s="1">
        <v>0</v>
      </c>
      <c r="G130" s="2">
        <f t="shared" si="0"/>
        <v>47516.445659999998</v>
      </c>
      <c r="H130" s="2">
        <f t="shared" si="1"/>
        <v>0.4499999999825377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104701.88</v>
      </c>
      <c r="D131" s="1">
        <f>'PR-RAS'!E135</f>
        <v>131821.32999999999</v>
      </c>
      <c r="E131" s="1">
        <v>0</v>
      </c>
      <c r="F131" s="1">
        <v>0</v>
      </c>
      <c r="G131" s="2">
        <f t="shared" si="0"/>
        <v>47884.790199999996</v>
      </c>
      <c r="H131" s="2">
        <f t="shared" si="1"/>
        <v>0.4499999999825377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104701.88</v>
      </c>
      <c r="D132" s="1">
        <f>'PR-RAS'!E136</f>
        <v>131821.32999999999</v>
      </c>
      <c r="E132" s="1">
        <v>0</v>
      </c>
      <c r="F132" s="1">
        <v>0</v>
      </c>
      <c r="G132" s="2">
        <f t="shared" si="0"/>
        <v>48253.134740000001</v>
      </c>
      <c r="H132" s="2">
        <f t="shared" si="1"/>
        <v>0.4499999999825377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500</v>
      </c>
      <c r="D136" s="1">
        <f>'PR-RAS'!E140</f>
        <v>676.36</v>
      </c>
      <c r="E136" s="1">
        <v>0</v>
      </c>
      <c r="F136" s="1">
        <v>0</v>
      </c>
      <c r="G136" s="2">
        <f t="shared" si="0"/>
        <v>250.11720000000003</v>
      </c>
      <c r="H136" s="2">
        <f t="shared" si="1"/>
        <v>0.36000000000001364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500</v>
      </c>
      <c r="D147" s="1">
        <f>'PR-RAS'!E151</f>
        <v>676.36</v>
      </c>
      <c r="E147" s="1">
        <v>0</v>
      </c>
      <c r="F147" s="1">
        <v>0</v>
      </c>
      <c r="G147" s="2">
        <f t="shared" si="0"/>
        <v>270.49712</v>
      </c>
      <c r="H147" s="2">
        <f t="shared" si="1"/>
        <v>0.36000000000001364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980201.77</v>
      </c>
      <c r="D148" s="1">
        <f>'PR-RAS'!E152</f>
        <v>1094810.5</v>
      </c>
      <c r="E148" s="1">
        <v>0</v>
      </c>
      <c r="F148" s="1">
        <v>0</v>
      </c>
      <c r="G148" s="2">
        <f t="shared" si="0"/>
        <v>465963.94718999998</v>
      </c>
      <c r="H148" s="2">
        <f t="shared" si="1"/>
        <v>0.72999999998137355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856155.77</v>
      </c>
      <c r="D149" s="1">
        <f>'PR-RAS'!E153</f>
        <v>960796.1399999999</v>
      </c>
      <c r="E149" s="1">
        <v>0</v>
      </c>
      <c r="F149" s="1">
        <v>0</v>
      </c>
      <c r="G149" s="2">
        <f t="shared" si="0"/>
        <v>411106.71139999997</v>
      </c>
      <c r="H149" s="2">
        <f t="shared" si="1"/>
        <v>0.36999999987892807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719460.2</v>
      </c>
      <c r="D150" s="1">
        <f>'PR-RAS'!E154</f>
        <v>810904.95</v>
      </c>
      <c r="E150" s="1">
        <v>0</v>
      </c>
      <c r="F150" s="1">
        <v>0</v>
      </c>
      <c r="G150" s="2">
        <f t="shared" si="0"/>
        <v>348849.24489999993</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704721.14</v>
      </c>
      <c r="D151" s="1">
        <f>'PR-RAS'!E155</f>
        <v>810904.95</v>
      </c>
      <c r="E151" s="1">
        <v>0</v>
      </c>
      <c r="F151" s="1">
        <v>0</v>
      </c>
      <c r="G151" s="2">
        <f t="shared" si="0"/>
        <v>348979.65600000002</v>
      </c>
      <c r="H151" s="2">
        <f t="shared" si="1"/>
        <v>0.19000000006053597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11244.08</v>
      </c>
      <c r="D153" s="1">
        <f>'PR-RAS'!E157</f>
        <v>0</v>
      </c>
      <c r="E153" s="1">
        <v>0</v>
      </c>
      <c r="F153" s="1">
        <v>0</v>
      </c>
      <c r="G153" s="2">
        <f t="shared" si="0"/>
        <v>1709.10016</v>
      </c>
      <c r="H153" s="2">
        <f t="shared" si="1"/>
        <v>7.999999999992724E-2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3494.98</v>
      </c>
      <c r="D154" s="1">
        <f>'PR-RAS'!E158</f>
        <v>0</v>
      </c>
      <c r="E154" s="1">
        <v>0</v>
      </c>
      <c r="F154" s="1">
        <v>0</v>
      </c>
      <c r="G154" s="2">
        <f t="shared" si="0"/>
        <v>534.73194000000001</v>
      </c>
      <c r="H154" s="2">
        <f t="shared" si="1"/>
        <v>1.999999999998181E-2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22988.76</v>
      </c>
      <c r="D155" s="1">
        <f>'PR-RAS'!E159</f>
        <v>19324.32</v>
      </c>
      <c r="E155" s="1">
        <v>0</v>
      </c>
      <c r="F155" s="1">
        <v>0</v>
      </c>
      <c r="G155" s="2">
        <f t="shared" si="0"/>
        <v>9492.159599999999</v>
      </c>
      <c r="H155" s="2">
        <f t="shared" si="1"/>
        <v>0.56000000000130967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113706.81</v>
      </c>
      <c r="D156" s="1">
        <f>'PR-RAS'!E160</f>
        <v>130566.87</v>
      </c>
      <c r="E156" s="1">
        <v>0</v>
      </c>
      <c r="F156" s="1">
        <v>0</v>
      </c>
      <c r="G156" s="2">
        <f t="shared" si="0"/>
        <v>58100.285250000001</v>
      </c>
      <c r="H156" s="2">
        <f t="shared" si="1"/>
        <v>0.32000000000698492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113706.81</v>
      </c>
      <c r="D158" s="1">
        <f>'PR-RAS'!E162</f>
        <v>130566.87</v>
      </c>
      <c r="E158" s="1">
        <v>0</v>
      </c>
      <c r="F158" s="1">
        <v>0</v>
      </c>
      <c r="G158" s="2">
        <f t="shared" si="0"/>
        <v>58849.966349999995</v>
      </c>
      <c r="H158" s="2">
        <f t="shared" si="1"/>
        <v>0.32000000000698492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124046</v>
      </c>
      <c r="D160" s="1">
        <f>'PR-RAS'!E164</f>
        <v>134014.36000000002</v>
      </c>
      <c r="E160" s="1">
        <v>0</v>
      </c>
      <c r="F160" s="1">
        <v>0</v>
      </c>
      <c r="G160" s="2">
        <f t="shared" si="0"/>
        <v>62339.880480000007</v>
      </c>
      <c r="H160" s="2">
        <f t="shared" si="1"/>
        <v>0.36000000001513399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11691.23</v>
      </c>
      <c r="D161" s="1">
        <f>'PR-RAS'!E165</f>
        <v>14450.25</v>
      </c>
      <c r="E161" s="1">
        <v>0</v>
      </c>
      <c r="F161" s="1">
        <v>0</v>
      </c>
      <c r="G161" s="2">
        <f t="shared" si="0"/>
        <v>6494.6767999999993</v>
      </c>
      <c r="H161" s="2">
        <f t="shared" si="1"/>
        <v>0.47999999999956344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2092.34</v>
      </c>
      <c r="D162" s="1">
        <f>'PR-RAS'!E166</f>
        <v>3450.02</v>
      </c>
      <c r="E162" s="1">
        <v>0</v>
      </c>
      <c r="F162" s="1">
        <v>0</v>
      </c>
      <c r="G162" s="2">
        <f t="shared" si="0"/>
        <v>1447.7731800000001</v>
      </c>
      <c r="H162" s="2">
        <f t="shared" si="1"/>
        <v>0.36000000000012733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9598.89</v>
      </c>
      <c r="D163" s="1">
        <f>'PR-RAS'!E167</f>
        <v>10930.23</v>
      </c>
      <c r="E163" s="1">
        <v>0</v>
      </c>
      <c r="F163" s="1">
        <v>0</v>
      </c>
      <c r="G163" s="2">
        <f t="shared" si="0"/>
        <v>5096.4147000000003</v>
      </c>
      <c r="H163" s="2">
        <f t="shared" si="1"/>
        <v>0.34000000000014552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70</v>
      </c>
      <c r="E164" s="1">
        <v>0</v>
      </c>
      <c r="F164" s="1">
        <v>0</v>
      </c>
      <c r="G164" s="2">
        <f t="shared" si="0"/>
        <v>22.82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70603.95</v>
      </c>
      <c r="D166" s="1">
        <f>'PR-RAS'!E170</f>
        <v>81188.400000000009</v>
      </c>
      <c r="E166" s="1">
        <v>0</v>
      </c>
      <c r="F166" s="1">
        <v>0</v>
      </c>
      <c r="G166" s="2">
        <f t="shared" si="0"/>
        <v>38441.823750000003</v>
      </c>
      <c r="H166" s="2">
        <f t="shared" si="1"/>
        <v>0.45000000001164153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3495.65</v>
      </c>
      <c r="D167" s="1">
        <f>'PR-RAS'!E171</f>
        <v>5497.3</v>
      </c>
      <c r="E167" s="1">
        <v>0</v>
      </c>
      <c r="F167" s="1">
        <v>0</v>
      </c>
      <c r="G167" s="2">
        <f t="shared" si="0"/>
        <v>2405.3815</v>
      </c>
      <c r="H167" s="2">
        <f t="shared" si="1"/>
        <v>0.65000000000009095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50363.23</v>
      </c>
      <c r="D168" s="1">
        <f>'PR-RAS'!E172</f>
        <v>55166.400000000001</v>
      </c>
      <c r="E168" s="1">
        <v>0</v>
      </c>
      <c r="F168" s="1">
        <v>0</v>
      </c>
      <c r="G168" s="2">
        <f t="shared" si="0"/>
        <v>26836.237010000001</v>
      </c>
      <c r="H168" s="2">
        <f t="shared" si="1"/>
        <v>0.63000000000465661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15001.65</v>
      </c>
      <c r="D169" s="1">
        <f>'PR-RAS'!E173</f>
        <v>15461.98</v>
      </c>
      <c r="E169" s="1">
        <v>0</v>
      </c>
      <c r="F169" s="1">
        <v>0</v>
      </c>
      <c r="G169" s="2">
        <f t="shared" si="0"/>
        <v>7715.502480000001</v>
      </c>
      <c r="H169" s="2">
        <f t="shared" si="1"/>
        <v>0.37000000000080036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65.81</v>
      </c>
      <c r="D170" s="1">
        <f>'PR-RAS'!E174</f>
        <v>3084.47</v>
      </c>
      <c r="E170" s="1">
        <v>0</v>
      </c>
      <c r="F170" s="1">
        <v>0</v>
      </c>
      <c r="G170" s="2">
        <f t="shared" si="0"/>
        <v>1053.6727500000002</v>
      </c>
      <c r="H170" s="2">
        <f t="shared" si="1"/>
        <v>0.65999999999979764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1677.61</v>
      </c>
      <c r="D171" s="1">
        <f>'PR-RAS'!E175</f>
        <v>1978.25</v>
      </c>
      <c r="E171" s="1">
        <v>0</v>
      </c>
      <c r="F171" s="1">
        <v>0</v>
      </c>
      <c r="G171" s="2">
        <f t="shared" si="0"/>
        <v>957.79870000000005</v>
      </c>
      <c r="H171" s="2">
        <f t="shared" si="1"/>
        <v>0.64000000000010004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33303.11</v>
      </c>
      <c r="D174" s="1">
        <f>'PR-RAS'!E178</f>
        <v>30707.22</v>
      </c>
      <c r="E174" s="1">
        <v>0</v>
      </c>
      <c r="F174" s="1">
        <v>0</v>
      </c>
      <c r="G174" s="2">
        <f t="shared" si="0"/>
        <v>16386.136149999998</v>
      </c>
      <c r="H174" s="2">
        <f t="shared" si="1"/>
        <v>0.33000000000174623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21490.29</v>
      </c>
      <c r="D175" s="1">
        <f>'PR-RAS'!E179</f>
        <v>18494.36</v>
      </c>
      <c r="E175" s="1">
        <v>0</v>
      </c>
      <c r="F175" s="1">
        <v>0</v>
      </c>
      <c r="G175" s="2">
        <f t="shared" si="0"/>
        <v>10175.347739999999</v>
      </c>
      <c r="H175" s="2">
        <f t="shared" si="1"/>
        <v>0.65000000000145519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2272.81</v>
      </c>
      <c r="D176" s="1">
        <f>'PR-RAS'!E180</f>
        <v>156.28</v>
      </c>
      <c r="E176" s="1">
        <v>0</v>
      </c>
      <c r="F176" s="1">
        <v>0</v>
      </c>
      <c r="G176" s="2">
        <f t="shared" si="0"/>
        <v>452.43974999999995</v>
      </c>
      <c r="H176" s="2">
        <f t="shared" si="1"/>
        <v>0.47000000000005571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3680.77</v>
      </c>
      <c r="D178" s="1">
        <f>'PR-RAS'!E182</f>
        <v>4343.63</v>
      </c>
      <c r="E178" s="1">
        <v>0</v>
      </c>
      <c r="F178" s="1">
        <v>0</v>
      </c>
      <c r="G178" s="2">
        <f t="shared" si="0"/>
        <v>2189.14131</v>
      </c>
      <c r="H178" s="2">
        <f t="shared" si="1"/>
        <v>0.59999999999990905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2074.1</v>
      </c>
      <c r="D180" s="1">
        <f>'PR-RAS'!E184</f>
        <v>2949.45</v>
      </c>
      <c r="E180" s="1">
        <v>0</v>
      </c>
      <c r="F180" s="1">
        <v>0</v>
      </c>
      <c r="G180" s="2">
        <f t="shared" si="0"/>
        <v>1427.1669999999999</v>
      </c>
      <c r="H180" s="2">
        <f t="shared" si="1"/>
        <v>0.54999999999972715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1008.01</v>
      </c>
      <c r="D181" s="1">
        <f>'PR-RAS'!E185</f>
        <v>1669.8</v>
      </c>
      <c r="E181" s="1">
        <v>0</v>
      </c>
      <c r="F181" s="1">
        <v>0</v>
      </c>
      <c r="G181" s="2">
        <f t="shared" si="0"/>
        <v>782.56979999999987</v>
      </c>
      <c r="H181" s="2">
        <f t="shared" si="1"/>
        <v>0.21000000000003638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1327.13</v>
      </c>
      <c r="D182" s="1">
        <f>'PR-RAS'!E186</f>
        <v>1310.52</v>
      </c>
      <c r="E182" s="1">
        <v>0</v>
      </c>
      <c r="F182" s="1">
        <v>0</v>
      </c>
      <c r="G182" s="2">
        <f t="shared" si="0"/>
        <v>714.61877000000004</v>
      </c>
      <c r="H182" s="2">
        <f t="shared" si="1"/>
        <v>0.61000000000012733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1450</v>
      </c>
      <c r="D183" s="1">
        <f>'PR-RAS'!E187</f>
        <v>1783.18</v>
      </c>
      <c r="E183" s="1">
        <v>0</v>
      </c>
      <c r="F183" s="1">
        <v>0</v>
      </c>
      <c r="G183" s="2">
        <f t="shared" si="0"/>
        <v>912.97752000000003</v>
      </c>
      <c r="H183" s="2">
        <f t="shared" si="1"/>
        <v>0.18000000000006366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8447.7099999999991</v>
      </c>
      <c r="D190" s="1">
        <f>'PR-RAS'!E194</f>
        <v>7668.49</v>
      </c>
      <c r="E190" s="1">
        <v>0</v>
      </c>
      <c r="F190" s="1">
        <v>0</v>
      </c>
      <c r="G190" s="2">
        <f t="shared" si="0"/>
        <v>4495.3064100000001</v>
      </c>
      <c r="H190" s="2">
        <f t="shared" si="1"/>
        <v>0.78000000000065484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1001.79</v>
      </c>
      <c r="D192" s="1">
        <f>'PR-RAS'!E196</f>
        <v>624.08000000000004</v>
      </c>
      <c r="E192" s="1">
        <v>0</v>
      </c>
      <c r="F192" s="1">
        <v>0</v>
      </c>
      <c r="G192" s="2">
        <f t="shared" si="0"/>
        <v>429.74044999999995</v>
      </c>
      <c r="H192" s="2">
        <f t="shared" si="1"/>
        <v>0.29000000000007731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799.52</v>
      </c>
      <c r="D193" s="1">
        <f>'PR-RAS'!E197</f>
        <v>233.37</v>
      </c>
      <c r="E193" s="1">
        <v>0</v>
      </c>
      <c r="F193" s="1">
        <v>0</v>
      </c>
      <c r="G193" s="2">
        <f t="shared" si="0"/>
        <v>243.12192000000002</v>
      </c>
      <c r="H193" s="2">
        <f t="shared" si="1"/>
        <v>0.85000000000002274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163.09</v>
      </c>
      <c r="D194" s="1">
        <f>'PR-RAS'!E198</f>
        <v>219</v>
      </c>
      <c r="E194" s="1">
        <v>0</v>
      </c>
      <c r="F194" s="1">
        <v>0</v>
      </c>
      <c r="G194" s="2">
        <f t="shared" si="0"/>
        <v>116.01037000000001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2968</v>
      </c>
      <c r="D195" s="1">
        <f>'PR-RAS'!E199</f>
        <v>3440</v>
      </c>
      <c r="E195" s="1">
        <v>0</v>
      </c>
      <c r="F195" s="1">
        <v>0</v>
      </c>
      <c r="G195" s="2">
        <f t="shared" si="0"/>
        <v>1910.5119999999999</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3515.31</v>
      </c>
      <c r="D197" s="1">
        <f>'PR-RAS'!E201</f>
        <v>3152.04</v>
      </c>
      <c r="E197" s="1">
        <v>0</v>
      </c>
      <c r="F197" s="1">
        <v>0</v>
      </c>
      <c r="G197" s="2">
        <f t="shared" si="0"/>
        <v>1924.6004399999999</v>
      </c>
      <c r="H197" s="2">
        <f t="shared" si="1"/>
        <v>0.34999999999990905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980201.77</v>
      </c>
      <c r="D295" s="1">
        <f>'PR-RAS'!E299</f>
        <v>1094810.5</v>
      </c>
      <c r="E295" s="1">
        <v>0</v>
      </c>
      <c r="F295" s="1">
        <v>0</v>
      </c>
      <c r="G295" s="2">
        <f t="shared" si="12"/>
        <v>931927.89437999995</v>
      </c>
      <c r="H295" s="2">
        <f t="shared" si="13"/>
        <v>0.72999999998137355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24115.839999999967</v>
      </c>
      <c r="D296" s="1">
        <f>'PR-RAS'!E300</f>
        <v>0</v>
      </c>
      <c r="E296" s="1">
        <v>0</v>
      </c>
      <c r="F296" s="1">
        <v>0</v>
      </c>
      <c r="G296" s="2">
        <f t="shared" si="12"/>
        <v>7114.1727999999903</v>
      </c>
      <c r="H296" s="2">
        <f t="shared" si="13"/>
        <v>0.16000000003259629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82899.430000000051</v>
      </c>
      <c r="E297" s="1">
        <v>0</v>
      </c>
      <c r="F297" s="1">
        <v>0</v>
      </c>
      <c r="G297" s="2">
        <f t="shared" si="12"/>
        <v>49076.462560000029</v>
      </c>
      <c r="H297" s="2">
        <f t="shared" si="13"/>
        <v>0.43000000005122274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16574.37</v>
      </c>
      <c r="D298" s="1">
        <f>'PR-RAS'!E302</f>
        <v>23586.48</v>
      </c>
      <c r="E298" s="1">
        <v>0</v>
      </c>
      <c r="F298" s="1">
        <v>0</v>
      </c>
      <c r="G298" s="2">
        <f t="shared" si="12"/>
        <v>18932.957009999998</v>
      </c>
      <c r="H298" s="2">
        <f t="shared" si="13"/>
        <v>0.84999999999854481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95025.8</v>
      </c>
      <c r="E300" s="1">
        <v>0</v>
      </c>
      <c r="F300" s="1">
        <v>0</v>
      </c>
      <c r="G300" s="2">
        <f t="shared" si="12"/>
        <v>56825.428399999997</v>
      </c>
      <c r="H300" s="2">
        <f t="shared" si="13"/>
        <v>0.19999999999708962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1339.59</v>
      </c>
      <c r="D355" s="1">
        <f>'PR-RAS'!E360</f>
        <v>656.25</v>
      </c>
      <c r="E355" s="1">
        <v>0</v>
      </c>
      <c r="F355" s="1">
        <v>0</v>
      </c>
      <c r="G355" s="2">
        <f t="shared" si="12"/>
        <v>938.83986000000004</v>
      </c>
      <c r="H355" s="2">
        <f t="shared" si="13"/>
        <v>0.66000000000008185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1339.59</v>
      </c>
      <c r="D368" s="1">
        <f>'PR-RAS'!E373</f>
        <v>656.25</v>
      </c>
      <c r="E368" s="1">
        <v>0</v>
      </c>
      <c r="F368" s="1">
        <v>0</v>
      </c>
      <c r="G368" s="2">
        <f t="shared" si="12"/>
        <v>973.31703000000005</v>
      </c>
      <c r="H368" s="2">
        <f t="shared" si="13"/>
        <v>0.66000000000008185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1339.59</v>
      </c>
      <c r="D374" s="1">
        <f>'PR-RAS'!E379</f>
        <v>656.25</v>
      </c>
      <c r="E374" s="1">
        <v>0</v>
      </c>
      <c r="F374" s="1">
        <v>0</v>
      </c>
      <c r="G374" s="2">
        <f t="shared" si="12"/>
        <v>989.22957000000008</v>
      </c>
      <c r="H374" s="2">
        <f t="shared" si="13"/>
        <v>0.66000000000008185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656.25</v>
      </c>
      <c r="E377" s="1">
        <v>0</v>
      </c>
      <c r="F377" s="1">
        <v>0</v>
      </c>
      <c r="G377" s="2">
        <f t="shared" si="12"/>
        <v>493.5</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1339.59</v>
      </c>
      <c r="D380" s="1">
        <f>'PR-RAS'!E385</f>
        <v>0</v>
      </c>
      <c r="E380" s="1">
        <v>0</v>
      </c>
      <c r="F380" s="1">
        <v>0</v>
      </c>
      <c r="G380" s="2">
        <f t="shared" si="12"/>
        <v>507.70460999999995</v>
      </c>
      <c r="H380" s="2">
        <f t="shared" si="13"/>
        <v>0.41000000000008185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1339.59</v>
      </c>
      <c r="D413" s="1">
        <f>'PR-RAS'!E418</f>
        <v>656.25</v>
      </c>
      <c r="E413" s="1">
        <v>0</v>
      </c>
      <c r="F413" s="1">
        <v>0</v>
      </c>
      <c r="G413" s="2">
        <f t="shared" si="12"/>
        <v>1092.6610800000001</v>
      </c>
      <c r="H413" s="2">
        <f t="shared" si="13"/>
        <v>0.66000000000008185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14423.23</v>
      </c>
      <c r="D415" s="1">
        <f>'PR-RAS'!E420</f>
        <v>21155.68</v>
      </c>
      <c r="E415" s="1">
        <v>0</v>
      </c>
      <c r="F415" s="1">
        <v>0</v>
      </c>
      <c r="G415" s="2">
        <f t="shared" si="12"/>
        <v>23488.120259999996</v>
      </c>
      <c r="H415" s="2">
        <f t="shared" si="13"/>
        <v>0.5499999999992724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1004317.61</v>
      </c>
      <c r="D417" s="1">
        <f>'PR-RAS'!E422</f>
        <v>1011911.07</v>
      </c>
      <c r="E417" s="1">
        <v>0</v>
      </c>
      <c r="F417" s="1">
        <v>0</v>
      </c>
      <c r="G417" s="2">
        <f t="shared" si="12"/>
        <v>1259706.1359999999</v>
      </c>
      <c r="H417" s="2">
        <f t="shared" si="13"/>
        <v>0.4599999999627471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981541.36</v>
      </c>
      <c r="D418" s="1">
        <f>'PR-RAS'!E423</f>
        <v>1095466.75</v>
      </c>
      <c r="E418" s="1">
        <v>0</v>
      </c>
      <c r="F418" s="1">
        <v>0</v>
      </c>
      <c r="G418" s="2">
        <f t="shared" si="12"/>
        <v>1322922.0166199999</v>
      </c>
      <c r="H418" s="2">
        <f t="shared" si="13"/>
        <v>0.60999999998603016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22776.25</v>
      </c>
      <c r="D419" s="1">
        <f>'PR-RAS'!E424</f>
        <v>0</v>
      </c>
      <c r="E419" s="1">
        <v>0</v>
      </c>
      <c r="F419" s="1">
        <v>0</v>
      </c>
      <c r="G419" s="2">
        <f t="shared" si="12"/>
        <v>9520.4724999999999</v>
      </c>
      <c r="H419" s="2">
        <f t="shared" si="13"/>
        <v>0.25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83555.680000000051</v>
      </c>
      <c r="E420" s="1">
        <v>0</v>
      </c>
      <c r="F420" s="1">
        <v>0</v>
      </c>
      <c r="G420" s="2">
        <f t="shared" si="12"/>
        <v>70019.659840000037</v>
      </c>
      <c r="H420" s="2">
        <f t="shared" si="13"/>
        <v>0.31999999994877726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2151.1399999999994</v>
      </c>
      <c r="D421" s="1">
        <f>'PR-RAS'!E426</f>
        <v>2430.7999999999993</v>
      </c>
      <c r="E421" s="1">
        <v>0</v>
      </c>
      <c r="F421" s="1">
        <v>0</v>
      </c>
      <c r="G421" s="2">
        <f t="shared" si="12"/>
        <v>2945.3507999999993</v>
      </c>
      <c r="H421" s="2">
        <f t="shared" si="13"/>
        <v>0.34000000000014552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95025.8</v>
      </c>
      <c r="E423" s="1">
        <v>0</v>
      </c>
      <c r="F423" s="1">
        <v>0</v>
      </c>
      <c r="G423" s="2">
        <f t="shared" si="12"/>
        <v>80201.775200000004</v>
      </c>
      <c r="H423" s="2">
        <f t="shared" si="13"/>
        <v>0.19999999999708962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1004317.61</v>
      </c>
      <c r="D637" s="1">
        <f>'PR-RAS'!E643</f>
        <v>1011911.07</v>
      </c>
      <c r="E637" s="1">
        <v>0</v>
      </c>
      <c r="F637" s="1">
        <v>0</v>
      </c>
      <c r="G637" s="2">
        <f t="shared" si="14"/>
        <v>1925896.8810000001</v>
      </c>
      <c r="H637" s="2">
        <f t="shared" si="15"/>
        <v>0.4599999999627471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981541.36</v>
      </c>
      <c r="D638" s="1">
        <f>'PR-RAS'!E644</f>
        <v>1095466.75</v>
      </c>
      <c r="E638" s="1">
        <v>0</v>
      </c>
      <c r="F638" s="1">
        <v>0</v>
      </c>
      <c r="G638" s="2">
        <f t="shared" si="14"/>
        <v>2020866.4858200001</v>
      </c>
      <c r="H638" s="2">
        <f t="shared" si="15"/>
        <v>0.60999999998603016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22776.25</v>
      </c>
      <c r="D639" s="1">
        <f>'PR-RAS'!E645</f>
        <v>0</v>
      </c>
      <c r="E639" s="1">
        <v>0</v>
      </c>
      <c r="F639" s="1">
        <v>0</v>
      </c>
      <c r="G639" s="2">
        <f t="shared" si="14"/>
        <v>14531.247499999999</v>
      </c>
      <c r="H639" s="2">
        <f t="shared" si="15"/>
        <v>0.25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83555.680000000051</v>
      </c>
      <c r="E640" s="1">
        <v>0</v>
      </c>
      <c r="F640" s="1">
        <v>0</v>
      </c>
      <c r="G640" s="2">
        <f t="shared" si="14"/>
        <v>106784.15904000007</v>
      </c>
      <c r="H640" s="2">
        <f t="shared" si="15"/>
        <v>0.31999999994877726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2151.1399999999994</v>
      </c>
      <c r="D641" s="1">
        <f>'PR-RAS'!E647</f>
        <v>2430.7999999999993</v>
      </c>
      <c r="E641" s="1">
        <v>0</v>
      </c>
      <c r="F641" s="1">
        <v>0</v>
      </c>
      <c r="G641" s="2">
        <f t="shared" si="14"/>
        <v>4488.1535999999987</v>
      </c>
      <c r="H641" s="2">
        <f t="shared" si="15"/>
        <v>0.34000000000014552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24927.39</v>
      </c>
      <c r="D643" s="1">
        <f>'PR-RAS'!E649</f>
        <v>0</v>
      </c>
      <c r="E643" s="1">
        <v>0</v>
      </c>
      <c r="F643" s="1">
        <v>0</v>
      </c>
      <c r="G643" s="2">
        <f t="shared" si="14"/>
        <v>16003.38438</v>
      </c>
      <c r="H643" s="2">
        <f t="shared" si="15"/>
        <v>0.38999999999941792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81124.880000000048</v>
      </c>
      <c r="E644" s="1">
        <v>0</v>
      </c>
      <c r="F644" s="1">
        <v>0</v>
      </c>
      <c r="G644" s="2">
        <f t="shared" si="14"/>
        <v>104326.59568000007</v>
      </c>
      <c r="H644" s="2">
        <f t="shared" si="15"/>
        <v>0.11999999995168764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87763.33</v>
      </c>
      <c r="D645" s="1">
        <f>'PR-RAS'!E651</f>
        <v>0</v>
      </c>
      <c r="E645" s="1">
        <v>0</v>
      </c>
      <c r="F645" s="1">
        <v>0</v>
      </c>
      <c r="G645" s="2">
        <f t="shared" si="14"/>
        <v>56519.584520000004</v>
      </c>
      <c r="H645" s="2">
        <f t="shared" si="15"/>
        <v>0.33000000000174623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54</v>
      </c>
      <c r="D651" s="1">
        <f>'PR-RAS'!E658</f>
        <v>52</v>
      </c>
      <c r="E651" s="1">
        <v>0</v>
      </c>
      <c r="F651" s="1">
        <v>0</v>
      </c>
      <c r="G651" s="2">
        <f t="shared" si="14"/>
        <v>102.7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37</v>
      </c>
      <c r="D653" s="1">
        <f>'PR-RAS'!E660</f>
        <v>37</v>
      </c>
      <c r="E653" s="1">
        <v>0</v>
      </c>
      <c r="F653" s="1">
        <v>0</v>
      </c>
      <c r="G653" s="2">
        <f t="shared" si="14"/>
        <v>72.372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897191.29</v>
      </c>
      <c r="D676" s="1">
        <f>'PR-RAS'!E683</f>
        <v>878403.38</v>
      </c>
      <c r="E676" s="1">
        <v>0</v>
      </c>
      <c r="F676" s="1">
        <v>0</v>
      </c>
      <c r="G676" s="2">
        <f t="shared" si="14"/>
        <v>1791448.6837500001</v>
      </c>
      <c r="H676" s="2">
        <f t="shared" si="15"/>
        <v>0.67000000004190952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265.44</v>
      </c>
      <c r="D677" s="1">
        <f>'PR-RAS'!E684</f>
        <v>320</v>
      </c>
      <c r="E677" s="1">
        <v>0</v>
      </c>
      <c r="F677" s="1">
        <v>0</v>
      </c>
      <c r="G677" s="2">
        <f t="shared" si="14"/>
        <v>612.07744000000002</v>
      </c>
      <c r="H677" s="2">
        <f t="shared" si="15"/>
        <v>0.43999999999999773</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734</v>
      </c>
      <c r="D719" s="1">
        <f>'PR-RAS'!E726</f>
        <v>0</v>
      </c>
      <c r="E719" s="1">
        <v>0</v>
      </c>
      <c r="F719" s="1">
        <v>0</v>
      </c>
      <c r="G719" s="2">
        <f t="shared" si="14"/>
        <v>527.01199999999994</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2299.89</v>
      </c>
      <c r="D725" s="1">
        <f>'PR-RAS'!E732</f>
        <v>0</v>
      </c>
      <c r="E725" s="1">
        <v>0</v>
      </c>
      <c r="F725" s="1">
        <v>0</v>
      </c>
      <c r="G725" s="2">
        <f t="shared" si="14"/>
        <v>1665.1203599999999</v>
      </c>
      <c r="H725" s="2">
        <f t="shared" si="15"/>
        <v>0.11000000000012733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441.44</v>
      </c>
      <c r="E726" s="1">
        <v>0</v>
      </c>
      <c r="F726" s="1">
        <v>0</v>
      </c>
      <c r="G726" s="2">
        <f t="shared" si="14"/>
        <v>1280.1759999999999</v>
      </c>
      <c r="H726" s="2">
        <f t="shared" si="15"/>
        <v>0.56000000000000227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9598.89</v>
      </c>
      <c r="D727" s="1">
        <f>'PR-RAS'!E734</f>
        <v>10930.23</v>
      </c>
      <c r="E727" s="1">
        <v>0</v>
      </c>
      <c r="F727" s="1">
        <v>0</v>
      </c>
      <c r="G727" s="2">
        <f t="shared" si="14"/>
        <v>22839.488099999999</v>
      </c>
      <c r="H727" s="2">
        <f t="shared" si="15"/>
        <v>0.34000000000014552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1985.04</v>
      </c>
      <c r="D729" s="1">
        <f>'PR-RAS'!E736</f>
        <v>2240</v>
      </c>
      <c r="E729" s="1">
        <v>0</v>
      </c>
      <c r="F729" s="1">
        <v>0</v>
      </c>
      <c r="G729" s="2">
        <f t="shared" si="14"/>
        <v>4706.5491199999997</v>
      </c>
      <c r="H729" s="2">
        <f t="shared" si="15"/>
        <v>3.999999999996362E-2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1008.01</v>
      </c>
      <c r="D731" s="1">
        <f>'PR-RAS'!E738</f>
        <v>1669.8</v>
      </c>
      <c r="E731" s="1">
        <v>0</v>
      </c>
      <c r="F731" s="1">
        <v>0</v>
      </c>
      <c r="G731" s="2">
        <f t="shared" si="14"/>
        <v>3173.7552999999998</v>
      </c>
      <c r="H731" s="2">
        <f t="shared" si="15"/>
        <v>0.21000000000003638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9798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1004317.61</v>
      </c>
      <c r="I16" s="298">
        <f>'PR-RAS'!E6</f>
        <v>1011911.07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980201.77</v>
      </c>
      <c r="I17" s="298">
        <f>'PR-RAS'!E152</f>
        <v>1094810.5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24927.39</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81124.880000000048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2" priority="4" operator="equal">
      <formula>"DA"</formula>
    </cfRule>
  </conditionalFormatting>
  <conditionalFormatting sqref="I7:I12">
    <cfRule type="cellIs" dxfId="21"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6" zoomScaleNormal="100" workbookViewId="0">
      <selection activeCell="D651" sqref="D65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1004317.61</v>
      </c>
      <c r="E6" s="59">
        <f>E7+E43+E49+E82+E106+E125+E134+E140</f>
        <v>1011911.07</v>
      </c>
      <c r="F6" s="44">
        <f t="shared" ref="F6:F132" si="0">IF(D6&lt;&gt;0,IF(E6/D6&gt;=100,"&gt;&gt;100",E6/D6*100),"-")</f>
        <v>100.75608153480451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897456.73</v>
      </c>
      <c r="E49" s="59">
        <f>E50+E53+E58+E61+E64+E68+E71+E74+E77</f>
        <v>878723.38</v>
      </c>
      <c r="F49" s="44">
        <f t="shared" si="0"/>
        <v>97.912618026720907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897456.73</v>
      </c>
      <c r="E68" s="59">
        <f t="shared" si="11"/>
        <v>878723.38</v>
      </c>
      <c r="F68" s="44">
        <f t="shared" si="0"/>
        <v>97.912618026720907</v>
      </c>
    </row>
    <row r="69" spans="1:6" ht="12.75" customHeight="1" x14ac:dyDescent="0.2">
      <c r="A69" s="62" t="s">
        <v>189</v>
      </c>
      <c r="B69" s="63" t="s">
        <v>190</v>
      </c>
      <c r="C69" s="267" t="s">
        <v>189</v>
      </c>
      <c r="D69" s="193">
        <v>897456.73</v>
      </c>
      <c r="E69" s="193">
        <v>878723.38</v>
      </c>
      <c r="F69" s="44">
        <f t="shared" si="0"/>
        <v>97.912618026720907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1059</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1059</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1059</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600</v>
      </c>
      <c r="E125" s="59">
        <f t="shared" si="22"/>
        <v>690</v>
      </c>
      <c r="F125" s="44">
        <f t="shared" si="0"/>
        <v>114.99999999999999</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600</v>
      </c>
      <c r="E129" s="59">
        <f t="shared" si="24"/>
        <v>690</v>
      </c>
      <c r="F129" s="44">
        <f t="shared" si="0"/>
        <v>114.99999999999999</v>
      </c>
    </row>
    <row r="130" spans="1:6" ht="12.75" customHeight="1" x14ac:dyDescent="0.2">
      <c r="A130" s="62">
        <v>6631</v>
      </c>
      <c r="B130" s="64" t="s">
        <v>311</v>
      </c>
      <c r="C130" s="267" t="s">
        <v>312</v>
      </c>
      <c r="D130" s="193">
        <v>600</v>
      </c>
      <c r="E130" s="193">
        <v>690</v>
      </c>
      <c r="F130" s="44">
        <f t="shared" si="0"/>
        <v>114.99999999999999</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104701.88</v>
      </c>
      <c r="E134" s="59">
        <f t="shared" si="25"/>
        <v>131821.32999999999</v>
      </c>
      <c r="F134" s="44">
        <f t="shared" ref="F134:F229" si="26">IF(D134&lt;&gt;0,IF(E134/D134&gt;=100,"&gt;&gt;100",E134/D134*100),"-")</f>
        <v>125.90158839554742</v>
      </c>
    </row>
    <row r="135" spans="1:6" ht="24" x14ac:dyDescent="0.2">
      <c r="A135" s="62">
        <v>671</v>
      </c>
      <c r="B135" s="181" t="s">
        <v>321</v>
      </c>
      <c r="C135" s="267" t="s">
        <v>322</v>
      </c>
      <c r="D135" s="59">
        <f t="shared" ref="D135:E135" si="27">SUM(D136:D138)</f>
        <v>104701.88</v>
      </c>
      <c r="E135" s="59">
        <f t="shared" si="27"/>
        <v>131821.32999999999</v>
      </c>
      <c r="F135" s="44">
        <f t="shared" si="26"/>
        <v>125.90158839554742</v>
      </c>
    </row>
    <row r="136" spans="1:6" ht="12.75" customHeight="1" x14ac:dyDescent="0.2">
      <c r="A136" s="62">
        <v>6711</v>
      </c>
      <c r="B136" s="64" t="s">
        <v>323</v>
      </c>
      <c r="C136" s="267" t="s">
        <v>324</v>
      </c>
      <c r="D136" s="193">
        <v>104701.88</v>
      </c>
      <c r="E136" s="193">
        <v>131821.32999999999</v>
      </c>
      <c r="F136" s="44">
        <f t="shared" si="26"/>
        <v>125.90158839554742</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500</v>
      </c>
      <c r="E140" s="59">
        <f t="shared" si="28"/>
        <v>676.36</v>
      </c>
      <c r="F140" s="44">
        <f t="shared" si="26"/>
        <v>135.27199999999999</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500</v>
      </c>
      <c r="E151" s="193">
        <v>676.36</v>
      </c>
      <c r="F151" s="44">
        <f t="shared" si="26"/>
        <v>135.27199999999999</v>
      </c>
    </row>
    <row r="152" spans="1:6" ht="12.75" customHeight="1" x14ac:dyDescent="0.2">
      <c r="A152" s="62">
        <v>3</v>
      </c>
      <c r="B152" s="63" t="s">
        <v>355</v>
      </c>
      <c r="C152" s="267" t="s">
        <v>61</v>
      </c>
      <c r="D152" s="59">
        <f>D153+D164+D202+D221+D230+D262+D273</f>
        <v>980201.77</v>
      </c>
      <c r="E152" s="59">
        <f>E153+E164+E202+E221+E230+E262+E273</f>
        <v>1094810.5</v>
      </c>
      <c r="F152" s="44">
        <f t="shared" si="26"/>
        <v>111.69236105337781</v>
      </c>
    </row>
    <row r="153" spans="1:6" ht="12.75" customHeight="1" x14ac:dyDescent="0.2">
      <c r="A153" s="62">
        <v>31</v>
      </c>
      <c r="B153" s="63" t="s">
        <v>356</v>
      </c>
      <c r="C153" s="267" t="s">
        <v>35</v>
      </c>
      <c r="D153" s="59">
        <f t="shared" ref="D153:E153" si="30">D154+D159+D160</f>
        <v>856155.77</v>
      </c>
      <c r="E153" s="59">
        <f t="shared" si="30"/>
        <v>960796.1399999999</v>
      </c>
      <c r="F153" s="44">
        <f t="shared" si="26"/>
        <v>112.22211817833102</v>
      </c>
    </row>
    <row r="154" spans="1:6" ht="12.75" customHeight="1" x14ac:dyDescent="0.2">
      <c r="A154" s="62">
        <v>311</v>
      </c>
      <c r="B154" s="63" t="s">
        <v>357</v>
      </c>
      <c r="C154" s="267" t="s">
        <v>358</v>
      </c>
      <c r="D154" s="59">
        <f t="shared" ref="D154:E154" si="31">SUM(D155:D158)</f>
        <v>719460.2</v>
      </c>
      <c r="E154" s="59">
        <f t="shared" si="31"/>
        <v>810904.95</v>
      </c>
      <c r="F154" s="44">
        <f t="shared" si="26"/>
        <v>112.71018883323913</v>
      </c>
    </row>
    <row r="155" spans="1:6" ht="12.75" customHeight="1" x14ac:dyDescent="0.2">
      <c r="A155" s="62">
        <v>3111</v>
      </c>
      <c r="B155" s="63" t="s">
        <v>359</v>
      </c>
      <c r="C155" s="267" t="s">
        <v>360</v>
      </c>
      <c r="D155" s="193">
        <v>704721.14</v>
      </c>
      <c r="E155" s="193">
        <v>810904.95</v>
      </c>
      <c r="F155" s="44">
        <f t="shared" si="26"/>
        <v>115.06749322150318</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11244.08</v>
      </c>
      <c r="E157" s="193">
        <v>0</v>
      </c>
      <c r="F157" s="44">
        <f t="shared" si="26"/>
        <v>0</v>
      </c>
    </row>
    <row r="158" spans="1:6" ht="12.75" customHeight="1" x14ac:dyDescent="0.2">
      <c r="A158" s="62">
        <v>3114</v>
      </c>
      <c r="B158" s="64" t="s">
        <v>365</v>
      </c>
      <c r="C158" s="267" t="s">
        <v>366</v>
      </c>
      <c r="D158" s="193">
        <v>3494.98</v>
      </c>
      <c r="E158" s="193">
        <v>0</v>
      </c>
      <c r="F158" s="44">
        <f t="shared" si="26"/>
        <v>0</v>
      </c>
    </row>
    <row r="159" spans="1:6" ht="12.75" customHeight="1" x14ac:dyDescent="0.2">
      <c r="A159" s="62">
        <v>312</v>
      </c>
      <c r="B159" s="64" t="s">
        <v>367</v>
      </c>
      <c r="C159" s="267" t="s">
        <v>368</v>
      </c>
      <c r="D159" s="193">
        <v>22988.76</v>
      </c>
      <c r="E159" s="193">
        <v>19324.32</v>
      </c>
      <c r="F159" s="44">
        <f t="shared" si="26"/>
        <v>84.05986229792299</v>
      </c>
    </row>
    <row r="160" spans="1:6" ht="12.75" customHeight="1" x14ac:dyDescent="0.2">
      <c r="A160" s="62">
        <v>313</v>
      </c>
      <c r="B160" s="64" t="s">
        <v>369</v>
      </c>
      <c r="C160" s="267" t="s">
        <v>370</v>
      </c>
      <c r="D160" s="59">
        <f t="shared" ref="D160:E160" si="32">SUM(D161:D163)</f>
        <v>113706.81</v>
      </c>
      <c r="E160" s="59">
        <f t="shared" si="32"/>
        <v>130566.87</v>
      </c>
      <c r="F160" s="44">
        <f t="shared" si="26"/>
        <v>114.82766071794643</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113706.81</v>
      </c>
      <c r="E162" s="193">
        <v>130566.87</v>
      </c>
      <c r="F162" s="44">
        <f t="shared" si="26"/>
        <v>114.82766071794643</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124046</v>
      </c>
      <c r="E164" s="59">
        <f>E165+E170+E178+E188+E189+E194</f>
        <v>134014.36000000002</v>
      </c>
      <c r="F164" s="44">
        <f t="shared" si="26"/>
        <v>108.03601889621592</v>
      </c>
    </row>
    <row r="165" spans="1:6" ht="12.75" customHeight="1" x14ac:dyDescent="0.2">
      <c r="A165" s="62">
        <v>321</v>
      </c>
      <c r="B165" s="63" t="s">
        <v>379</v>
      </c>
      <c r="C165" s="267" t="s">
        <v>380</v>
      </c>
      <c r="D165" s="59">
        <f t="shared" ref="D165:E165" si="33">SUM(D166:D169)</f>
        <v>11691.23</v>
      </c>
      <c r="E165" s="59">
        <f t="shared" si="33"/>
        <v>14450.25</v>
      </c>
      <c r="F165" s="44">
        <f t="shared" si="26"/>
        <v>123.59905672884719</v>
      </c>
    </row>
    <row r="166" spans="1:6" ht="12.75" customHeight="1" x14ac:dyDescent="0.2">
      <c r="A166" s="62">
        <v>3211</v>
      </c>
      <c r="B166" s="63" t="s">
        <v>381</v>
      </c>
      <c r="C166" s="267" t="s">
        <v>382</v>
      </c>
      <c r="D166" s="193">
        <v>2092.34</v>
      </c>
      <c r="E166" s="193">
        <v>3450.02</v>
      </c>
      <c r="F166" s="44">
        <f t="shared" si="26"/>
        <v>164.88811569821345</v>
      </c>
    </row>
    <row r="167" spans="1:6" ht="12.75" customHeight="1" x14ac:dyDescent="0.2">
      <c r="A167" s="62">
        <v>3212</v>
      </c>
      <c r="B167" s="63" t="s">
        <v>383</v>
      </c>
      <c r="C167" s="267" t="s">
        <v>384</v>
      </c>
      <c r="D167" s="193">
        <v>9598.89</v>
      </c>
      <c r="E167" s="193">
        <v>10930.23</v>
      </c>
      <c r="F167" s="44">
        <f t="shared" si="26"/>
        <v>113.86972868737948</v>
      </c>
    </row>
    <row r="168" spans="1:6" ht="12.75" customHeight="1" x14ac:dyDescent="0.2">
      <c r="A168" s="62">
        <v>3213</v>
      </c>
      <c r="B168" s="63" t="s">
        <v>385</v>
      </c>
      <c r="C168" s="267" t="s">
        <v>386</v>
      </c>
      <c r="D168" s="193">
        <v>0</v>
      </c>
      <c r="E168" s="193">
        <v>70</v>
      </c>
      <c r="F168" s="44" t="str">
        <f t="shared" si="26"/>
        <v>-</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70603.95</v>
      </c>
      <c r="E170" s="59">
        <f t="shared" si="34"/>
        <v>81188.400000000009</v>
      </c>
      <c r="F170" s="44">
        <f t="shared" si="26"/>
        <v>114.99130006182376</v>
      </c>
    </row>
    <row r="171" spans="1:6" ht="12.75" customHeight="1" x14ac:dyDescent="0.2">
      <c r="A171" s="62">
        <v>3221</v>
      </c>
      <c r="B171" s="63" t="s">
        <v>391</v>
      </c>
      <c r="C171" s="267" t="s">
        <v>392</v>
      </c>
      <c r="D171" s="193">
        <v>3495.65</v>
      </c>
      <c r="E171" s="193">
        <v>5497.3</v>
      </c>
      <c r="F171" s="44">
        <f t="shared" si="26"/>
        <v>157.26116745097477</v>
      </c>
    </row>
    <row r="172" spans="1:6" ht="12.75" customHeight="1" x14ac:dyDescent="0.2">
      <c r="A172" s="62">
        <v>3222</v>
      </c>
      <c r="B172" s="63" t="s">
        <v>393</v>
      </c>
      <c r="C172" s="267" t="s">
        <v>394</v>
      </c>
      <c r="D172" s="193">
        <v>50363.23</v>
      </c>
      <c r="E172" s="193">
        <v>55166.400000000001</v>
      </c>
      <c r="F172" s="44">
        <f t="shared" si="26"/>
        <v>109.53705709502745</v>
      </c>
    </row>
    <row r="173" spans="1:6" ht="12.75" customHeight="1" x14ac:dyDescent="0.2">
      <c r="A173" s="62">
        <v>3223</v>
      </c>
      <c r="B173" s="64" t="s">
        <v>395</v>
      </c>
      <c r="C173" s="267" t="s">
        <v>396</v>
      </c>
      <c r="D173" s="193">
        <v>15001.65</v>
      </c>
      <c r="E173" s="193">
        <v>15461.98</v>
      </c>
      <c r="F173" s="44">
        <f t="shared" si="26"/>
        <v>103.06852912846254</v>
      </c>
    </row>
    <row r="174" spans="1:6" ht="12.75" customHeight="1" x14ac:dyDescent="0.2">
      <c r="A174" s="62">
        <v>3224</v>
      </c>
      <c r="B174" s="64" t="s">
        <v>397</v>
      </c>
      <c r="C174" s="267" t="s">
        <v>398</v>
      </c>
      <c r="D174" s="193">
        <v>65.81</v>
      </c>
      <c r="E174" s="193">
        <v>3084.47</v>
      </c>
      <c r="F174" s="44">
        <f t="shared" si="26"/>
        <v>4686.9320771919156</v>
      </c>
    </row>
    <row r="175" spans="1:6" ht="12.75" customHeight="1" x14ac:dyDescent="0.2">
      <c r="A175" s="62">
        <v>3225</v>
      </c>
      <c r="B175" s="64" t="s">
        <v>399</v>
      </c>
      <c r="C175" s="267" t="s">
        <v>400</v>
      </c>
      <c r="D175" s="193">
        <v>1677.61</v>
      </c>
      <c r="E175" s="193">
        <v>1978.25</v>
      </c>
      <c r="F175" s="44">
        <f t="shared" si="26"/>
        <v>117.92073247059807</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33303.11</v>
      </c>
      <c r="E178" s="59">
        <f t="shared" si="35"/>
        <v>30707.22</v>
      </c>
      <c r="F178" s="44">
        <f t="shared" si="26"/>
        <v>92.205262511519194</v>
      </c>
    </row>
    <row r="179" spans="1:6" ht="12.75" customHeight="1" x14ac:dyDescent="0.2">
      <c r="A179" s="62">
        <v>3231</v>
      </c>
      <c r="B179" s="64" t="s">
        <v>407</v>
      </c>
      <c r="C179" s="267" t="s">
        <v>408</v>
      </c>
      <c r="D179" s="193">
        <v>21490.29</v>
      </c>
      <c r="E179" s="193">
        <v>18494.36</v>
      </c>
      <c r="F179" s="44">
        <f t="shared" si="26"/>
        <v>86.059145781653015</v>
      </c>
    </row>
    <row r="180" spans="1:6" ht="12.75" customHeight="1" x14ac:dyDescent="0.2">
      <c r="A180" s="62">
        <v>3232</v>
      </c>
      <c r="B180" s="64" t="s">
        <v>409</v>
      </c>
      <c r="C180" s="267" t="s">
        <v>410</v>
      </c>
      <c r="D180" s="193">
        <v>2272.81</v>
      </c>
      <c r="E180" s="193">
        <v>156.28</v>
      </c>
      <c r="F180" s="44">
        <f t="shared" si="26"/>
        <v>6.8760697110625175</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3680.77</v>
      </c>
      <c r="E182" s="193">
        <v>4343.63</v>
      </c>
      <c r="F182" s="44">
        <f t="shared" si="26"/>
        <v>118.00873186860359</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2074.1</v>
      </c>
      <c r="E184" s="193">
        <v>2949.45</v>
      </c>
      <c r="F184" s="44">
        <f t="shared" si="26"/>
        <v>142.20384745190685</v>
      </c>
    </row>
    <row r="185" spans="1:6" ht="12.75" customHeight="1" x14ac:dyDescent="0.2">
      <c r="A185" s="62">
        <v>3237</v>
      </c>
      <c r="B185" s="63" t="s">
        <v>419</v>
      </c>
      <c r="C185" s="267" t="s">
        <v>420</v>
      </c>
      <c r="D185" s="193">
        <v>1008.01</v>
      </c>
      <c r="E185" s="193">
        <v>1669.8</v>
      </c>
      <c r="F185" s="44">
        <f t="shared" si="26"/>
        <v>165.6531185206496</v>
      </c>
    </row>
    <row r="186" spans="1:6" ht="12.75" customHeight="1" x14ac:dyDescent="0.2">
      <c r="A186" s="62">
        <v>3238</v>
      </c>
      <c r="B186" s="63" t="s">
        <v>421</v>
      </c>
      <c r="C186" s="267" t="s">
        <v>422</v>
      </c>
      <c r="D186" s="193">
        <v>1327.13</v>
      </c>
      <c r="E186" s="193">
        <v>1310.52</v>
      </c>
      <c r="F186" s="44">
        <f t="shared" si="26"/>
        <v>98.748427056882136</v>
      </c>
    </row>
    <row r="187" spans="1:6" ht="12.75" customHeight="1" x14ac:dyDescent="0.2">
      <c r="A187" s="62">
        <v>3239</v>
      </c>
      <c r="B187" s="63" t="s">
        <v>423</v>
      </c>
      <c r="C187" s="267" t="s">
        <v>424</v>
      </c>
      <c r="D187" s="193">
        <v>1450</v>
      </c>
      <c r="E187" s="193">
        <v>1783.18</v>
      </c>
      <c r="F187" s="44">
        <f t="shared" si="26"/>
        <v>122.97793103448275</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8447.7099999999991</v>
      </c>
      <c r="E194" s="59">
        <f t="shared" si="36"/>
        <v>7668.49</v>
      </c>
      <c r="F194" s="44">
        <f t="shared" si="26"/>
        <v>90.775961769520976</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1001.79</v>
      </c>
      <c r="E196" s="193">
        <v>624.08000000000004</v>
      </c>
      <c r="F196" s="44">
        <f t="shared" si="26"/>
        <v>62.29648928418132</v>
      </c>
    </row>
    <row r="197" spans="1:6" ht="12.75" customHeight="1" x14ac:dyDescent="0.2">
      <c r="A197" s="62">
        <v>3293</v>
      </c>
      <c r="B197" s="63" t="s">
        <v>443</v>
      </c>
      <c r="C197" s="267" t="s">
        <v>444</v>
      </c>
      <c r="D197" s="193">
        <v>799.52</v>
      </c>
      <c r="E197" s="193">
        <v>233.37</v>
      </c>
      <c r="F197" s="44">
        <f t="shared" si="26"/>
        <v>29.188763257954776</v>
      </c>
    </row>
    <row r="198" spans="1:6" ht="12.75" customHeight="1" x14ac:dyDescent="0.2">
      <c r="A198" s="62">
        <v>3294</v>
      </c>
      <c r="B198" s="63" t="s">
        <v>445</v>
      </c>
      <c r="C198" s="267" t="s">
        <v>446</v>
      </c>
      <c r="D198" s="193">
        <v>163.09</v>
      </c>
      <c r="E198" s="193">
        <v>219</v>
      </c>
      <c r="F198" s="44">
        <f t="shared" si="26"/>
        <v>134.28168495922498</v>
      </c>
    </row>
    <row r="199" spans="1:6" ht="12.75" customHeight="1" x14ac:dyDescent="0.2">
      <c r="A199" s="62">
        <v>3295</v>
      </c>
      <c r="B199" s="63" t="s">
        <v>447</v>
      </c>
      <c r="C199" s="267" t="s">
        <v>448</v>
      </c>
      <c r="D199" s="193">
        <v>2968</v>
      </c>
      <c r="E199" s="193">
        <v>3440</v>
      </c>
      <c r="F199" s="44">
        <f t="shared" si="26"/>
        <v>115.90296495956873</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3515.31</v>
      </c>
      <c r="E201" s="193">
        <v>3152.04</v>
      </c>
      <c r="F201" s="44">
        <f t="shared" si="26"/>
        <v>89.666060745709487</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980201.77</v>
      </c>
      <c r="E299" s="59">
        <f>E152-E297+E298</f>
        <v>1094810.5</v>
      </c>
      <c r="F299" s="44">
        <f t="shared" si="68"/>
        <v>111.69236105337781</v>
      </c>
    </row>
    <row r="300" spans="1:6" ht="12.75" customHeight="1" x14ac:dyDescent="0.2">
      <c r="A300" s="62" t="s">
        <v>629</v>
      </c>
      <c r="B300" s="63" t="s">
        <v>640</v>
      </c>
      <c r="C300" s="267" t="s">
        <v>641</v>
      </c>
      <c r="D300" s="59">
        <f>IF(D6&gt;=D299,D6-D299,0)</f>
        <v>24115.839999999967</v>
      </c>
      <c r="E300" s="59">
        <f>IF(E6&gt;=E299,E6-E299,0)</f>
        <v>0</v>
      </c>
      <c r="F300" s="44">
        <f t="shared" si="68"/>
        <v>0</v>
      </c>
    </row>
    <row r="301" spans="1:6" ht="12.75" customHeight="1" x14ac:dyDescent="0.2">
      <c r="A301" s="62" t="s">
        <v>629</v>
      </c>
      <c r="B301" s="63" t="s">
        <v>642</v>
      </c>
      <c r="C301" s="267" t="s">
        <v>643</v>
      </c>
      <c r="D301" s="59">
        <f>IF(D299&gt;=D6,D299-D6,0)</f>
        <v>0</v>
      </c>
      <c r="E301" s="59">
        <f>IF(E299&gt;=E6,E299-E6,0)</f>
        <v>82899.430000000051</v>
      </c>
      <c r="F301" s="44" t="str">
        <f t="shared" si="68"/>
        <v>-</v>
      </c>
    </row>
    <row r="302" spans="1:6" ht="12.75" customHeight="1" x14ac:dyDescent="0.2">
      <c r="A302" s="62">
        <v>92211</v>
      </c>
      <c r="B302" s="63" t="s">
        <v>644</v>
      </c>
      <c r="C302" s="267" t="s">
        <v>645</v>
      </c>
      <c r="D302" s="193">
        <v>16574.37</v>
      </c>
      <c r="E302" s="400">
        <v>23586.48</v>
      </c>
      <c r="F302" s="44">
        <f t="shared" si="68"/>
        <v>142.30694741338584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400">
        <v>95025.8</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1339.59</v>
      </c>
      <c r="E360" s="59">
        <f t="shared" si="86"/>
        <v>656.25</v>
      </c>
      <c r="F360" s="44">
        <f t="shared" si="72"/>
        <v>48.988869728797617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1339.59</v>
      </c>
      <c r="E373" s="59">
        <f t="shared" si="90"/>
        <v>656.25</v>
      </c>
      <c r="F373" s="44">
        <f t="shared" si="72"/>
        <v>48.988869728797617</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1339.59</v>
      </c>
      <c r="E379" s="59">
        <f t="shared" si="92"/>
        <v>656.25</v>
      </c>
      <c r="F379" s="44">
        <f t="shared" si="72"/>
        <v>48.988869728797617</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v>656.25</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1339.59</v>
      </c>
      <c r="E385" s="193">
        <v>0</v>
      </c>
      <c r="F385" s="44">
        <f t="shared" si="72"/>
        <v>0</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1339.59</v>
      </c>
      <c r="E418" s="59">
        <f t="shared" si="102"/>
        <v>656.25</v>
      </c>
      <c r="F418" s="44">
        <f t="shared" si="72"/>
        <v>48.988869728797617</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14423.23</v>
      </c>
      <c r="E420" s="193">
        <v>21155.68</v>
      </c>
      <c r="F420" s="44">
        <f t="shared" si="72"/>
        <v>146.67782459268832</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1004317.61</v>
      </c>
      <c r="E422" s="59">
        <f>E6+E308</f>
        <v>1011911.07</v>
      </c>
      <c r="F422" s="44">
        <f t="shared" si="72"/>
        <v>100.75608153480451</v>
      </c>
    </row>
    <row r="423" spans="1:6" ht="12.75" customHeight="1" x14ac:dyDescent="0.2">
      <c r="A423" s="62" t="s">
        <v>629</v>
      </c>
      <c r="B423" s="63" t="s">
        <v>852</v>
      </c>
      <c r="C423" s="267" t="s">
        <v>853</v>
      </c>
      <c r="D423" s="59">
        <f t="shared" ref="D423:E423" si="103">D299+D360</f>
        <v>981541.36</v>
      </c>
      <c r="E423" s="59">
        <f t="shared" si="103"/>
        <v>1095466.75</v>
      </c>
      <c r="F423" s="44">
        <f t="shared" si="72"/>
        <v>111.60678445582772</v>
      </c>
    </row>
    <row r="424" spans="1:6" ht="12.75" customHeight="1" x14ac:dyDescent="0.2">
      <c r="A424" s="62" t="s">
        <v>629</v>
      </c>
      <c r="B424" s="63" t="s">
        <v>854</v>
      </c>
      <c r="C424" s="267" t="s">
        <v>855</v>
      </c>
      <c r="D424" s="59">
        <f t="shared" ref="D424:E424" si="104">IF(D422&gt;=D423,D422-D423,0)</f>
        <v>22776.25</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83555.680000000051</v>
      </c>
      <c r="F425" s="44" t="str">
        <f t="shared" si="72"/>
        <v>-</v>
      </c>
    </row>
    <row r="426" spans="1:6" ht="12.75" customHeight="1" x14ac:dyDescent="0.2">
      <c r="A426" s="271" t="s">
        <v>858</v>
      </c>
      <c r="B426" s="182" t="s">
        <v>859</v>
      </c>
      <c r="C426" s="272" t="s">
        <v>860</v>
      </c>
      <c r="D426" s="59">
        <f t="shared" ref="D426:E426" si="106">IF(D302-D303+D419-D420&gt;=0,D302-D303+D419-D420,0)</f>
        <v>2151.1399999999994</v>
      </c>
      <c r="E426" s="59">
        <f t="shared" si="106"/>
        <v>2430.7999999999993</v>
      </c>
      <c r="F426" s="44">
        <f t="shared" si="72"/>
        <v>113.00054854635215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95025.8</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1004317.61</v>
      </c>
      <c r="E643" s="59">
        <f>E422+E430</f>
        <v>1011911.07</v>
      </c>
      <c r="F643" s="44">
        <f t="shared" si="109"/>
        <v>100.75608153480451</v>
      </c>
    </row>
    <row r="644" spans="1:6" ht="12.75" customHeight="1" x14ac:dyDescent="0.2">
      <c r="A644" s="62" t="s">
        <v>629</v>
      </c>
      <c r="B644" s="63" t="s">
        <v>1285</v>
      </c>
      <c r="C644" s="267" t="s">
        <v>1286</v>
      </c>
      <c r="D644" s="59">
        <f>D423+D535</f>
        <v>981541.36</v>
      </c>
      <c r="E644" s="59">
        <f>E423+E535</f>
        <v>1095466.75</v>
      </c>
      <c r="F644" s="44">
        <f t="shared" si="109"/>
        <v>111.60678445582772</v>
      </c>
    </row>
    <row r="645" spans="1:6" ht="12.75" customHeight="1" x14ac:dyDescent="0.2">
      <c r="A645" s="62" t="s">
        <v>629</v>
      </c>
      <c r="B645" s="63" t="s">
        <v>1287</v>
      </c>
      <c r="C645" s="267" t="s">
        <v>1288</v>
      </c>
      <c r="D645" s="59">
        <f t="shared" ref="D645:E645" si="163">IF(D643&gt;=D644,D643-D644,0)</f>
        <v>22776.25</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83555.680000000051</v>
      </c>
      <c r="F646" s="44" t="str">
        <f t="shared" si="109"/>
        <v>-</v>
      </c>
    </row>
    <row r="647" spans="1:6" ht="24" x14ac:dyDescent="0.2">
      <c r="A647" s="271" t="s">
        <v>1291</v>
      </c>
      <c r="B647" s="63" t="s">
        <v>1292</v>
      </c>
      <c r="C647" s="272" t="s">
        <v>1291</v>
      </c>
      <c r="D647" s="59">
        <f>IF(D426-D427+D641-D642&gt;=0,D426-D427+D641-D642,0)</f>
        <v>2151.1399999999994</v>
      </c>
      <c r="E647" s="59">
        <f>IF(E426-E427+E641-E642&gt;=0,E426-E427+E641-E642,0)</f>
        <v>2430.7999999999993</v>
      </c>
      <c r="F647" s="44">
        <f t="shared" si="109"/>
        <v>113.00054854635215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24927.39</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81124.880000000048</v>
      </c>
      <c r="F650" s="44" t="str">
        <f t="shared" si="109"/>
        <v>-</v>
      </c>
    </row>
    <row r="651" spans="1:6" ht="24" x14ac:dyDescent="0.2">
      <c r="A651" s="269" t="s">
        <v>1299</v>
      </c>
      <c r="B651" s="183" t="s">
        <v>1300</v>
      </c>
      <c r="C651" s="270" t="s">
        <v>1299</v>
      </c>
      <c r="D651" s="195">
        <v>87763.33</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54</v>
      </c>
      <c r="E658" s="273">
        <v>52</v>
      </c>
      <c r="F658" s="44">
        <f t="shared" si="167"/>
        <v>96.296296296296291</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37</v>
      </c>
      <c r="E660" s="273">
        <v>37</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897191.29</v>
      </c>
      <c r="E683" s="191">
        <v>878403.38</v>
      </c>
      <c r="F683" s="70">
        <f t="shared" si="167"/>
        <v>97.905919260540301</v>
      </c>
    </row>
    <row r="684" spans="1:6" ht="24" x14ac:dyDescent="0.2">
      <c r="A684" s="69">
        <v>63613</v>
      </c>
      <c r="B684" s="181" t="s">
        <v>1365</v>
      </c>
      <c r="C684" s="301" t="s">
        <v>1366</v>
      </c>
      <c r="D684" s="191">
        <v>265.44</v>
      </c>
      <c r="E684" s="191">
        <v>320</v>
      </c>
      <c r="F684" s="70">
        <f t="shared" si="167"/>
        <v>120.55455093429777</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734</v>
      </c>
      <c r="E726" s="191"/>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2299.89</v>
      </c>
      <c r="E732" s="191">
        <v>0</v>
      </c>
      <c r="F732" s="70">
        <f t="shared" si="167"/>
        <v>0</v>
      </c>
    </row>
    <row r="733" spans="1:6" ht="12.75" customHeight="1" x14ac:dyDescent="0.2">
      <c r="A733" s="69">
        <v>31215</v>
      </c>
      <c r="B733" s="64" t="s">
        <v>1443</v>
      </c>
      <c r="C733" s="301" t="s">
        <v>1444</v>
      </c>
      <c r="D733" s="191">
        <v>882.88</v>
      </c>
      <c r="E733" s="191">
        <v>441.44</v>
      </c>
      <c r="F733" s="70">
        <f t="shared" si="167"/>
        <v>50</v>
      </c>
    </row>
    <row r="734" spans="1:6" ht="12.75" customHeight="1" x14ac:dyDescent="0.2">
      <c r="A734" s="69">
        <v>32121</v>
      </c>
      <c r="B734" s="64" t="s">
        <v>1445</v>
      </c>
      <c r="C734" s="301" t="s">
        <v>1446</v>
      </c>
      <c r="D734" s="191">
        <v>9598.89</v>
      </c>
      <c r="E734" s="191">
        <v>10930.23</v>
      </c>
      <c r="F734" s="70">
        <f t="shared" si="167"/>
        <v>113.86972868737948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1985.04</v>
      </c>
      <c r="E736" s="193">
        <v>2240</v>
      </c>
      <c r="F736" s="44">
        <f t="shared" si="167"/>
        <v>112.84407367105953</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1008.01</v>
      </c>
      <c r="E738" s="193">
        <v>1669.8</v>
      </c>
      <c r="F738" s="44">
        <f t="shared" si="167"/>
        <v>165.6531185206496</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20" priority="14" operator="lessThan">
      <formula>-0.001</formula>
    </cfRule>
  </conditionalFormatting>
  <conditionalFormatting sqref="D18:E301 D303:E303 D302 D305:E1009 D304">
    <cfRule type="cellIs" dxfId="19" priority="3" operator="lessThan">
      <formula>-0.001</formula>
    </cfRule>
  </conditionalFormatting>
  <conditionalFormatting sqref="E302">
    <cfRule type="cellIs" dxfId="1" priority="2" operator="lessThan">
      <formula>-0.001</formula>
    </cfRule>
  </conditionalFormatting>
  <conditionalFormatting sqref="E304">
    <cfRule type="cellIs" dxfId="0"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8" priority="9" operator="lessThan">
      <formula>0</formula>
    </cfRule>
  </conditionalFormatting>
  <conditionalFormatting sqref="D176:E250">
    <cfRule type="cellIs" dxfId="17" priority="5" operator="lessThan">
      <formula>0</formula>
    </cfRule>
  </conditionalFormatting>
  <conditionalFormatting sqref="D254:E254 D300:E396">
    <cfRule type="cellIs" dxfId="16" priority="10" operator="lessThan">
      <formula>0</formula>
    </cfRule>
  </conditionalFormatting>
  <conditionalFormatting sqref="D256:E298">
    <cfRule type="cellIs" dxfId="15" priority="2" operator="lessThan">
      <formula>0</formula>
    </cfRule>
  </conditionalFormatting>
  <conditionalFormatting sqref="D397:E397">
    <cfRule type="cellIs" dxfId="14"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2"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5</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9798</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3493</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10" priority="10" operator="equal">
      <formula>"Provjera"</formula>
    </cfRule>
  </conditionalFormatting>
  <conditionalFormatting sqref="B5:B13 B342:B343 B345">
    <cfRule type="cellIs" dxfId="9" priority="11" operator="equal">
      <formula>"Pogreška"</formula>
    </cfRule>
  </conditionalFormatting>
  <conditionalFormatting sqref="B15:B22">
    <cfRule type="cellIs" dxfId="8" priority="1" operator="equal">
      <formula>"Pogreška"</formula>
    </cfRule>
    <cfRule type="cellIs" dxfId="7" priority="2" operator="equal">
      <formula>"Provjera"</formula>
    </cfRule>
  </conditionalFormatting>
  <conditionalFormatting sqref="B24:B297">
    <cfRule type="cellIs" dxfId="6" priority="7" operator="equal">
      <formula>"Provjera"</formula>
    </cfRule>
    <cfRule type="cellIs" dxfId="5" priority="8" operator="equal">
      <formula>"Pogreška"</formula>
    </cfRule>
  </conditionalFormatting>
  <conditionalFormatting sqref="B299:B340">
    <cfRule type="cellIs" dxfId="4" priority="5" operator="equal">
      <formula>"Provjera"</formula>
    </cfRule>
    <cfRule type="cellIs" dxfId="3" priority="6" operator="equal">
      <formula>"Pogreška"</formula>
    </cfRule>
  </conditionalFormatting>
  <conditionalFormatting sqref="B347">
    <cfRule type="cellIs" dxfId="2"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Mario Ivankovic</cp:lastModifiedBy>
  <cp:lastPrinted>2025-03-11T06:54:08Z</cp:lastPrinted>
  <dcterms:created xsi:type="dcterms:W3CDTF">2022-04-01T05:14:30Z</dcterms:created>
  <dcterms:modified xsi:type="dcterms:W3CDTF">2025-10-06T12:13:04Z</dcterms:modified>
</cp:coreProperties>
</file>